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cdc.gov\project\CCID_NCPDCID_DEISS_EIDJ\EID Production\Production\Vol27No01\Vol27No01_ONLINE\"/>
    </mc:Choice>
  </mc:AlternateContent>
  <xr:revisionPtr revIDLastSave="0" documentId="8_{44A974D4-546A-49B5-90B1-313F516BAAFB}" xr6:coauthVersionLast="45" xr6:coauthVersionMax="45" xr10:uidLastSave="{00000000-0000-0000-0000-000000000000}"/>
  <bookViews>
    <workbookView xWindow="59430" yWindow="1830" windowWidth="15300" windowHeight="9120" tabRatio="500" activeTab="1" xr2:uid="{00000000-000D-0000-FFFF-FFFF00000000}"/>
  </bookViews>
  <sheets>
    <sheet name="ID" sheetId="2" r:id="rId1"/>
    <sheet name="CALIBRATION" sheetId="3" r:id="rId2"/>
    <sheet name="PATHOGENS" sheetId="5" r:id="rId3"/>
    <sheet name="BRUCL" sheetId="4" r:id="rId4"/>
    <sheet name="CAMPY" sheetId="6" r:id="rId5"/>
    <sheet name="ETECO" sheetId="8" r:id="rId6"/>
    <sheet name="STECO" sheetId="9" r:id="rId7"/>
    <sheet name="STECN" sheetId="10" r:id="rId8"/>
    <sheet name="ECOLO" sheetId="11" r:id="rId9"/>
    <sheet name="LEGIO" sheetId="12" r:id="rId10"/>
    <sheet name="MYBOV" sheetId="13" r:id="rId11"/>
    <sheet name="NTMYC" sheetId="14" r:id="rId12"/>
    <sheet name="PSEOE" sheetId="57" r:id="rId13"/>
    <sheet name="PSESE" sheetId="16" r:id="rId14"/>
    <sheet name="PSEPN" sheetId="58" r:id="rId15"/>
    <sheet name="SALMO" sheetId="15" r:id="rId16"/>
    <sheet name="SALM5" sheetId="42" r:id="rId17"/>
    <sheet name="SAENT" sheetId="17" r:id="rId18"/>
    <sheet name="SAMON" sheetId="18" r:id="rId19"/>
    <sheet name="SAJAV" sheetId="19" r:id="rId20"/>
    <sheet name="SANEW" sheetId="20" r:id="rId21"/>
    <sheet name="SATYP" sheetId="21" r:id="rId22"/>
    <sheet name="SAOT1" sheetId="22" r:id="rId23"/>
    <sheet name="SAOT2" sheetId="43" r:id="rId24"/>
    <sheet name="SHIGL" sheetId="23" r:id="rId25"/>
    <sheet name="STAUR" sheetId="24" r:id="rId26"/>
    <sheet name="STREP" sheetId="25" r:id="rId27"/>
    <sheet name="VIALG" sheetId="44" r:id="rId28"/>
    <sheet name="VICHO" sheetId="26" r:id="rId29"/>
    <sheet name="VIPAR" sheetId="45" r:id="rId30"/>
    <sheet name="VIVUL" sheetId="27" r:id="rId31"/>
    <sheet name="VIAGI" sheetId="28" r:id="rId32"/>
    <sheet name="VINGI" sheetId="46" r:id="rId33"/>
    <sheet name="YERSI" sheetId="29" r:id="rId34"/>
    <sheet name="ACANT" sheetId="30" r:id="rId35"/>
    <sheet name="BALAM" sheetId="31" r:id="rId36"/>
    <sheet name="CRYPT" sheetId="32" r:id="rId37"/>
    <sheet name="CYCLO" sheetId="33" r:id="rId38"/>
    <sheet name="GIARD" sheetId="34" r:id="rId39"/>
    <sheet name="NAEGL" sheetId="35" r:id="rId40"/>
    <sheet name="TOXOP" sheetId="36" r:id="rId41"/>
    <sheet name="ASTRV" sheetId="37" r:id="rId42"/>
    <sheet name="HEPAV" sheetId="38" r:id="rId43"/>
    <sheet name="NOROV" sheetId="39" r:id="rId44"/>
    <sheet name="ROTAV" sheetId="40" r:id="rId45"/>
    <sheet name="SAPOV" sheetId="41" r:id="rId46"/>
    <sheet name="VIALN" sheetId="59" r:id="rId47"/>
    <sheet name="ALL RESULTS" sheetId="1" r:id="rId48"/>
    <sheet name="panels" sheetId="47" r:id="rId49"/>
    <sheet name="panel2" sheetId="54" r:id="rId50"/>
    <sheet name="panel11" sheetId="55" r:id="rId51"/>
    <sheet name="panel15" sheetId="56" r:id="rId5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58" l="1"/>
  <c r="B147" i="1"/>
  <c r="B146" i="1"/>
  <c r="B145" i="1"/>
  <c r="B144" i="1"/>
  <c r="B143" i="1"/>
  <c r="B142" i="1"/>
  <c r="B141" i="1"/>
  <c r="B140" i="1"/>
  <c r="B139" i="1"/>
  <c r="B138" i="1"/>
  <c r="B137" i="1"/>
  <c r="D147" i="1"/>
  <c r="E147" i="1"/>
  <c r="F147" i="1"/>
  <c r="G147" i="1"/>
  <c r="C147" i="1"/>
  <c r="A147" i="1"/>
  <c r="D146" i="1"/>
  <c r="E146" i="1"/>
  <c r="F146" i="1"/>
  <c r="G146" i="1"/>
  <c r="C146" i="1"/>
  <c r="A146" i="1"/>
  <c r="D145" i="1"/>
  <c r="E145" i="1"/>
  <c r="F145" i="1"/>
  <c r="G145" i="1"/>
  <c r="C145" i="1"/>
  <c r="A145" i="1"/>
  <c r="D144" i="1"/>
  <c r="E144" i="1"/>
  <c r="F144" i="1"/>
  <c r="G144" i="1"/>
  <c r="C144" i="1"/>
  <c r="A144" i="1"/>
  <c r="D143" i="1"/>
  <c r="E143" i="1"/>
  <c r="F143" i="1"/>
  <c r="G143" i="1"/>
  <c r="C143" i="1"/>
  <c r="A143" i="1"/>
  <c r="D142" i="1"/>
  <c r="E142" i="1"/>
  <c r="F142" i="1"/>
  <c r="H142" i="1"/>
  <c r="G142" i="1"/>
  <c r="C142" i="1"/>
  <c r="A142" i="1"/>
  <c r="D141" i="1"/>
  <c r="E141" i="1"/>
  <c r="F141" i="1"/>
  <c r="G141" i="1"/>
  <c r="C141" i="1"/>
  <c r="A141" i="1"/>
  <c r="D140" i="1"/>
  <c r="E140" i="1"/>
  <c r="F140" i="1"/>
  <c r="G140" i="1"/>
  <c r="C140" i="1"/>
  <c r="A140" i="1"/>
  <c r="D139" i="1"/>
  <c r="E139" i="1"/>
  <c r="F139" i="1"/>
  <c r="G139" i="1"/>
  <c r="C139" i="1"/>
  <c r="A139" i="1"/>
  <c r="D138" i="1"/>
  <c r="E138" i="1"/>
  <c r="F138" i="1"/>
  <c r="G138" i="1"/>
  <c r="C138" i="1"/>
  <c r="A138" i="1"/>
  <c r="D137" i="1"/>
  <c r="E137" i="1"/>
  <c r="F137" i="1"/>
  <c r="H137" i="1"/>
  <c r="G137" i="1"/>
  <c r="C137" i="1"/>
  <c r="A137" i="1"/>
  <c r="A148" i="1"/>
  <c r="C2" i="15"/>
  <c r="B148" i="1"/>
  <c r="C148" i="1"/>
  <c r="D148" i="1"/>
  <c r="E148" i="1"/>
  <c r="F148" i="1"/>
  <c r="G148" i="1"/>
  <c r="A149" i="1"/>
  <c r="B149" i="1"/>
  <c r="C149" i="1"/>
  <c r="D149" i="1"/>
  <c r="E149" i="1"/>
  <c r="F149" i="1"/>
  <c r="G149" i="1"/>
  <c r="A150" i="1"/>
  <c r="B150" i="1"/>
  <c r="C150" i="1"/>
  <c r="D150" i="1"/>
  <c r="E150" i="1"/>
  <c r="F150" i="1"/>
  <c r="G150" i="1"/>
  <c r="A151" i="1"/>
  <c r="B151" i="1"/>
  <c r="C151" i="1"/>
  <c r="D151" i="1"/>
  <c r="E151" i="1"/>
  <c r="F151" i="1"/>
  <c r="G151" i="1"/>
  <c r="A152" i="1"/>
  <c r="B152" i="1"/>
  <c r="C152" i="1"/>
  <c r="D152" i="1"/>
  <c r="E152" i="1"/>
  <c r="F152" i="1"/>
  <c r="G152" i="1"/>
  <c r="A153" i="1"/>
  <c r="B153" i="1"/>
  <c r="C153" i="1"/>
  <c r="D153" i="1"/>
  <c r="E153" i="1"/>
  <c r="F153" i="1"/>
  <c r="G153" i="1"/>
  <c r="A154" i="1"/>
  <c r="B154" i="1"/>
  <c r="C154" i="1"/>
  <c r="D154" i="1"/>
  <c r="E154" i="1"/>
  <c r="F154" i="1"/>
  <c r="G154" i="1"/>
  <c r="A155" i="1"/>
  <c r="B155" i="1"/>
  <c r="C155" i="1"/>
  <c r="D155" i="1"/>
  <c r="E155" i="1"/>
  <c r="F155" i="1"/>
  <c r="G155" i="1"/>
  <c r="A156" i="1"/>
  <c r="B156" i="1"/>
  <c r="C156" i="1"/>
  <c r="D156" i="1"/>
  <c r="E156" i="1"/>
  <c r="F156" i="1"/>
  <c r="G156" i="1"/>
  <c r="A157" i="1"/>
  <c r="B157" i="1"/>
  <c r="C157" i="1"/>
  <c r="D157" i="1"/>
  <c r="E157" i="1"/>
  <c r="F157" i="1"/>
  <c r="G157" i="1"/>
  <c r="A158" i="1"/>
  <c r="B158" i="1"/>
  <c r="C158" i="1"/>
  <c r="D158" i="1"/>
  <c r="E158" i="1"/>
  <c r="F158" i="1"/>
  <c r="G158" i="1"/>
  <c r="C2" i="57"/>
  <c r="B136" i="1"/>
  <c r="B135" i="1"/>
  <c r="B134" i="1"/>
  <c r="B133" i="1"/>
  <c r="B132" i="1"/>
  <c r="B131" i="1"/>
  <c r="B130" i="1"/>
  <c r="B129" i="1"/>
  <c r="B128" i="1"/>
  <c r="B127" i="1"/>
  <c r="B126" i="1"/>
  <c r="D136" i="1"/>
  <c r="E136" i="1"/>
  <c r="F136" i="1"/>
  <c r="G136" i="1"/>
  <c r="C136" i="1"/>
  <c r="A136" i="1"/>
  <c r="D135" i="1"/>
  <c r="E135" i="1"/>
  <c r="F135" i="1"/>
  <c r="G135" i="1"/>
  <c r="C135" i="1"/>
  <c r="A135" i="1"/>
  <c r="D134" i="1"/>
  <c r="E134" i="1"/>
  <c r="F134" i="1"/>
  <c r="G134" i="1"/>
  <c r="C134" i="1"/>
  <c r="A134" i="1"/>
  <c r="D133" i="1"/>
  <c r="E133" i="1"/>
  <c r="F133" i="1"/>
  <c r="G133" i="1"/>
  <c r="C133" i="1"/>
  <c r="A133" i="1"/>
  <c r="D132" i="1"/>
  <c r="E132" i="1"/>
  <c r="F132" i="1"/>
  <c r="G132" i="1"/>
  <c r="C132" i="1"/>
  <c r="A132" i="1"/>
  <c r="D131" i="1"/>
  <c r="E131" i="1"/>
  <c r="F131" i="1"/>
  <c r="H131" i="1"/>
  <c r="G131" i="1"/>
  <c r="C131" i="1"/>
  <c r="A131" i="1"/>
  <c r="D130" i="1"/>
  <c r="E130" i="1"/>
  <c r="F130" i="1"/>
  <c r="G130" i="1"/>
  <c r="C130" i="1"/>
  <c r="A130" i="1"/>
  <c r="D129" i="1"/>
  <c r="E129" i="1"/>
  <c r="F129" i="1"/>
  <c r="G129" i="1"/>
  <c r="C129" i="1"/>
  <c r="A129" i="1"/>
  <c r="D128" i="1"/>
  <c r="E128" i="1"/>
  <c r="F128" i="1"/>
  <c r="G128" i="1"/>
  <c r="C128" i="1"/>
  <c r="A128" i="1"/>
  <c r="D127" i="1"/>
  <c r="E127" i="1"/>
  <c r="F127" i="1"/>
  <c r="G127" i="1"/>
  <c r="C127" i="1"/>
  <c r="A127" i="1"/>
  <c r="D126" i="1"/>
  <c r="E126" i="1"/>
  <c r="F126" i="1"/>
  <c r="H126" i="1"/>
  <c r="G126" i="1"/>
  <c r="C126" i="1"/>
  <c r="A126" i="1"/>
  <c r="C1" i="57"/>
  <c r="C2" i="16"/>
  <c r="C1" i="16"/>
  <c r="C1" i="58"/>
  <c r="J26" i="58"/>
  <c r="J25" i="58"/>
  <c r="F22" i="58"/>
  <c r="J21" i="58"/>
  <c r="J20" i="58"/>
  <c r="J19" i="58"/>
  <c r="J16" i="58"/>
  <c r="F14" i="58"/>
  <c r="J13" i="58"/>
  <c r="J12" i="58"/>
  <c r="J11" i="58"/>
  <c r="J10" i="58"/>
  <c r="J9" i="58"/>
  <c r="C3" i="3"/>
  <c r="C3" i="58"/>
  <c r="B3" i="58"/>
  <c r="J26" i="57"/>
  <c r="J25" i="57"/>
  <c r="F22" i="57"/>
  <c r="J21" i="57"/>
  <c r="J20" i="57"/>
  <c r="J19" i="57"/>
  <c r="J16" i="57"/>
  <c r="F14" i="57"/>
  <c r="J13" i="57"/>
  <c r="J12" i="57"/>
  <c r="J11" i="57"/>
  <c r="J10" i="57"/>
  <c r="J9" i="57"/>
  <c r="C3" i="57"/>
  <c r="B3" i="57"/>
  <c r="D15" i="56"/>
  <c r="E15" i="56"/>
  <c r="F15" i="56"/>
  <c r="C15" i="56"/>
  <c r="B15" i="56"/>
  <c r="A15" i="56"/>
  <c r="D14" i="56"/>
  <c r="E14" i="56"/>
  <c r="F14" i="56"/>
  <c r="C14" i="56"/>
  <c r="B14" i="56"/>
  <c r="A14" i="56"/>
  <c r="D13" i="56"/>
  <c r="E13" i="56"/>
  <c r="F13" i="56"/>
  <c r="C13" i="56"/>
  <c r="B13" i="56"/>
  <c r="A13" i="56"/>
  <c r="D12" i="56"/>
  <c r="E12" i="56"/>
  <c r="F12" i="56"/>
  <c r="C12" i="56"/>
  <c r="B12" i="56"/>
  <c r="A12" i="56"/>
  <c r="D11" i="56"/>
  <c r="E11" i="56"/>
  <c r="F11" i="56"/>
  <c r="C11" i="56"/>
  <c r="B11" i="56"/>
  <c r="A11" i="56"/>
  <c r="D10" i="56"/>
  <c r="E10" i="56"/>
  <c r="F10" i="56"/>
  <c r="C10" i="56"/>
  <c r="B10" i="56"/>
  <c r="A10" i="56"/>
  <c r="D9" i="56"/>
  <c r="E9" i="56"/>
  <c r="F9" i="56"/>
  <c r="C9" i="56"/>
  <c r="B9" i="56"/>
  <c r="A9" i="56"/>
  <c r="D8" i="56"/>
  <c r="E8" i="56"/>
  <c r="F8" i="56"/>
  <c r="C8" i="56"/>
  <c r="B8" i="56"/>
  <c r="A8" i="56"/>
  <c r="D7" i="56"/>
  <c r="E7" i="56"/>
  <c r="F7" i="56"/>
  <c r="C7" i="56"/>
  <c r="B7" i="56"/>
  <c r="A7" i="56"/>
  <c r="D6" i="56"/>
  <c r="E6" i="56"/>
  <c r="F6" i="56"/>
  <c r="C6" i="56"/>
  <c r="B6" i="56"/>
  <c r="A6" i="56"/>
  <c r="D5" i="56"/>
  <c r="E5" i="56"/>
  <c r="F5" i="56"/>
  <c r="C5" i="56"/>
  <c r="B5" i="56"/>
  <c r="A5" i="56"/>
  <c r="D4" i="56"/>
  <c r="E4" i="56"/>
  <c r="F4" i="56"/>
  <c r="C4" i="56"/>
  <c r="B4" i="56"/>
  <c r="A4" i="56"/>
  <c r="D3" i="56"/>
  <c r="E3" i="56"/>
  <c r="F3" i="56"/>
  <c r="C3" i="56"/>
  <c r="B3" i="56"/>
  <c r="A3" i="56"/>
  <c r="D2" i="56"/>
  <c r="E2" i="56"/>
  <c r="F2" i="56"/>
  <c r="C2" i="56"/>
  <c r="B2" i="56"/>
  <c r="A2" i="56"/>
  <c r="D15" i="55"/>
  <c r="E15" i="55"/>
  <c r="F15" i="55"/>
  <c r="C15" i="55"/>
  <c r="B15" i="55"/>
  <c r="A15" i="55"/>
  <c r="D14" i="55"/>
  <c r="E14" i="55"/>
  <c r="F14" i="55"/>
  <c r="C14" i="55"/>
  <c r="B14" i="55"/>
  <c r="A14" i="55"/>
  <c r="D13" i="55"/>
  <c r="E13" i="55"/>
  <c r="F13" i="55"/>
  <c r="C13" i="55"/>
  <c r="B13" i="55"/>
  <c r="A13" i="55"/>
  <c r="D12" i="55"/>
  <c r="E12" i="55"/>
  <c r="F12" i="55"/>
  <c r="C12" i="55"/>
  <c r="B12" i="55"/>
  <c r="A12" i="55"/>
  <c r="D11" i="55"/>
  <c r="E11" i="55"/>
  <c r="F11" i="55"/>
  <c r="C11" i="55"/>
  <c r="B11" i="55"/>
  <c r="A11" i="55"/>
  <c r="D10" i="55"/>
  <c r="E10" i="55"/>
  <c r="F10" i="55"/>
  <c r="C10" i="55"/>
  <c r="B10" i="55"/>
  <c r="A10" i="55"/>
  <c r="D9" i="55"/>
  <c r="E9" i="55"/>
  <c r="F9" i="55"/>
  <c r="C9" i="55"/>
  <c r="B9" i="55"/>
  <c r="A9" i="55"/>
  <c r="D8" i="55"/>
  <c r="E8" i="55"/>
  <c r="F8" i="55"/>
  <c r="C8" i="55"/>
  <c r="B8" i="55"/>
  <c r="A8" i="55"/>
  <c r="D7" i="55"/>
  <c r="E7" i="55"/>
  <c r="F7" i="55"/>
  <c r="C7" i="55"/>
  <c r="B7" i="55"/>
  <c r="A7" i="55"/>
  <c r="D6" i="55"/>
  <c r="E6" i="55"/>
  <c r="F6" i="55"/>
  <c r="C6" i="55"/>
  <c r="B6" i="55"/>
  <c r="A6" i="55"/>
  <c r="D5" i="55"/>
  <c r="E5" i="55"/>
  <c r="F5" i="55"/>
  <c r="C5" i="55"/>
  <c r="B5" i="55"/>
  <c r="A5" i="55"/>
  <c r="D4" i="55"/>
  <c r="E4" i="55"/>
  <c r="F4" i="55"/>
  <c r="C4" i="55"/>
  <c r="B4" i="55"/>
  <c r="A4" i="55"/>
  <c r="D3" i="55"/>
  <c r="E3" i="55"/>
  <c r="F3" i="55"/>
  <c r="C3" i="55"/>
  <c r="B3" i="55"/>
  <c r="A3" i="55"/>
  <c r="D2" i="55"/>
  <c r="E2" i="55"/>
  <c r="F2" i="55"/>
  <c r="C2" i="55"/>
  <c r="B2" i="55"/>
  <c r="A2" i="55"/>
  <c r="D15" i="54"/>
  <c r="E15" i="54"/>
  <c r="F15" i="54"/>
  <c r="C15" i="54"/>
  <c r="B15" i="54"/>
  <c r="A15" i="54"/>
  <c r="D14" i="54"/>
  <c r="E14" i="54"/>
  <c r="F14" i="54"/>
  <c r="C14" i="54"/>
  <c r="B14" i="54"/>
  <c r="A14" i="54"/>
  <c r="D13" i="54"/>
  <c r="E13" i="54"/>
  <c r="F13" i="54"/>
  <c r="C13" i="54"/>
  <c r="B13" i="54"/>
  <c r="A13" i="54"/>
  <c r="D12" i="54"/>
  <c r="E12" i="54"/>
  <c r="F12" i="54"/>
  <c r="C12" i="54"/>
  <c r="B12" i="54"/>
  <c r="A12" i="54"/>
  <c r="D11" i="54"/>
  <c r="E11" i="54"/>
  <c r="F11" i="54"/>
  <c r="C11" i="54"/>
  <c r="B11" i="54"/>
  <c r="A11" i="54"/>
  <c r="D10" i="54"/>
  <c r="E10" i="54"/>
  <c r="F10" i="54"/>
  <c r="C10" i="54"/>
  <c r="B10" i="54"/>
  <c r="A10" i="54"/>
  <c r="D9" i="54"/>
  <c r="E9" i="54"/>
  <c r="F9" i="54"/>
  <c r="C9" i="54"/>
  <c r="B9" i="54"/>
  <c r="A9" i="54"/>
  <c r="D8" i="54"/>
  <c r="E8" i="54"/>
  <c r="F8" i="54"/>
  <c r="C8" i="54"/>
  <c r="B8" i="54"/>
  <c r="A8" i="54"/>
  <c r="D7" i="54"/>
  <c r="E7" i="54"/>
  <c r="F7" i="54"/>
  <c r="C7" i="54"/>
  <c r="B7" i="54"/>
  <c r="A7" i="54"/>
  <c r="D6" i="54"/>
  <c r="E6" i="54"/>
  <c r="F6" i="54"/>
  <c r="C6" i="54"/>
  <c r="B6" i="54"/>
  <c r="A6" i="54"/>
  <c r="D5" i="54"/>
  <c r="E5" i="54"/>
  <c r="F5" i="54"/>
  <c r="C5" i="54"/>
  <c r="B5" i="54"/>
  <c r="A5" i="54"/>
  <c r="D4" i="54"/>
  <c r="E4" i="54"/>
  <c r="F4" i="54"/>
  <c r="C4" i="54"/>
  <c r="B4" i="54"/>
  <c r="A4" i="54"/>
  <c r="D3" i="54"/>
  <c r="E3" i="54"/>
  <c r="F3" i="54"/>
  <c r="C3" i="54"/>
  <c r="B3" i="54"/>
  <c r="A3" i="54"/>
  <c r="D2" i="54"/>
  <c r="E2" i="54"/>
  <c r="F2" i="54"/>
  <c r="C2" i="54"/>
  <c r="B2" i="54"/>
  <c r="A2" i="54"/>
  <c r="D415" i="1"/>
  <c r="E415" i="1"/>
  <c r="F415" i="1"/>
  <c r="H415" i="1"/>
  <c r="D414" i="1"/>
  <c r="E414" i="1"/>
  <c r="F414" i="1"/>
  <c r="H414" i="1"/>
  <c r="D482" i="1"/>
  <c r="E482" i="1"/>
  <c r="F482" i="1"/>
  <c r="H482" i="1"/>
  <c r="D481" i="1"/>
  <c r="E481" i="1"/>
  <c r="F481" i="1"/>
  <c r="H481" i="1"/>
  <c r="D477" i="1"/>
  <c r="E477" i="1"/>
  <c r="F477" i="1"/>
  <c r="H477" i="1"/>
  <c r="D470" i="1"/>
  <c r="E470" i="1"/>
  <c r="F470" i="1"/>
  <c r="H470" i="1"/>
  <c r="D466" i="1"/>
  <c r="E466" i="1"/>
  <c r="F466" i="1"/>
  <c r="H466" i="1"/>
  <c r="D459" i="1"/>
  <c r="E459" i="1"/>
  <c r="F459" i="1"/>
  <c r="H459" i="1"/>
  <c r="D455" i="1"/>
  <c r="E455" i="1"/>
  <c r="F455" i="1"/>
  <c r="H455" i="1"/>
  <c r="D448" i="1"/>
  <c r="E448" i="1"/>
  <c r="F448" i="1"/>
  <c r="H448" i="1"/>
  <c r="D444" i="1"/>
  <c r="E444" i="1"/>
  <c r="F444" i="1"/>
  <c r="H444" i="1"/>
  <c r="D437" i="1"/>
  <c r="E437" i="1"/>
  <c r="F437" i="1"/>
  <c r="H437" i="1"/>
  <c r="D432" i="1"/>
  <c r="E432" i="1"/>
  <c r="F432" i="1"/>
  <c r="H432" i="1"/>
  <c r="D428" i="1"/>
  <c r="E428" i="1"/>
  <c r="F428" i="1"/>
  <c r="H428" i="1"/>
  <c r="D425" i="1"/>
  <c r="E425" i="1"/>
  <c r="F425" i="1"/>
  <c r="H425" i="1"/>
  <c r="D417" i="1"/>
  <c r="E417" i="1"/>
  <c r="F417" i="1"/>
  <c r="H417" i="1"/>
  <c r="D412" i="1"/>
  <c r="E412" i="1"/>
  <c r="F412" i="1"/>
  <c r="H412" i="1"/>
  <c r="D373" i="1"/>
  <c r="E373" i="1"/>
  <c r="F373" i="1"/>
  <c r="H373" i="1"/>
  <c r="D371" i="1"/>
  <c r="E371" i="1"/>
  <c r="F371" i="1"/>
  <c r="H371" i="1"/>
  <c r="D370" i="1"/>
  <c r="E370" i="1"/>
  <c r="F370" i="1"/>
  <c r="H370" i="1"/>
  <c r="D368" i="1"/>
  <c r="E368" i="1"/>
  <c r="F368" i="1"/>
  <c r="H368" i="1"/>
  <c r="D362" i="1"/>
  <c r="E362" i="1"/>
  <c r="F362" i="1"/>
  <c r="H362" i="1"/>
  <c r="D360" i="1"/>
  <c r="E360" i="1"/>
  <c r="F360" i="1"/>
  <c r="H360" i="1"/>
  <c r="D359" i="1"/>
  <c r="E359" i="1"/>
  <c r="F359" i="1"/>
  <c r="H359" i="1"/>
  <c r="D357" i="1"/>
  <c r="E357" i="1"/>
  <c r="F357" i="1"/>
  <c r="H357" i="1"/>
  <c r="D263" i="1"/>
  <c r="E263" i="1"/>
  <c r="F263" i="1"/>
  <c r="H263" i="1"/>
  <c r="D258" i="1"/>
  <c r="E258" i="1"/>
  <c r="F258" i="1"/>
  <c r="H258" i="1"/>
  <c r="D257" i="1"/>
  <c r="E257" i="1"/>
  <c r="F257" i="1"/>
  <c r="H257" i="1"/>
  <c r="D120" i="1"/>
  <c r="E120" i="1"/>
  <c r="F120" i="1"/>
  <c r="H120" i="1"/>
  <c r="D115" i="1"/>
  <c r="E115" i="1"/>
  <c r="F115" i="1"/>
  <c r="H115" i="1"/>
  <c r="D109" i="1"/>
  <c r="E109" i="1"/>
  <c r="F109" i="1"/>
  <c r="H109" i="1"/>
  <c r="D104" i="1"/>
  <c r="E104" i="1"/>
  <c r="F104" i="1"/>
  <c r="H104" i="1"/>
  <c r="D87" i="1"/>
  <c r="E87" i="1"/>
  <c r="F87" i="1"/>
  <c r="H87" i="1"/>
  <c r="D85" i="1"/>
  <c r="E85" i="1"/>
  <c r="F85" i="1"/>
  <c r="H85" i="1"/>
  <c r="D84" i="1"/>
  <c r="E84" i="1"/>
  <c r="F84" i="1"/>
  <c r="H84" i="1"/>
  <c r="D82" i="1"/>
  <c r="E82" i="1"/>
  <c r="F82" i="1"/>
  <c r="H82" i="1"/>
  <c r="D74" i="1"/>
  <c r="E74" i="1"/>
  <c r="F74" i="1"/>
  <c r="H74" i="1"/>
  <c r="D48" i="1"/>
  <c r="E48" i="1"/>
  <c r="F48" i="1"/>
  <c r="H48" i="1"/>
  <c r="D41" i="1"/>
  <c r="E41" i="1"/>
  <c r="F41" i="1"/>
  <c r="H41" i="1"/>
  <c r="D36" i="1"/>
  <c r="E36" i="1"/>
  <c r="F36" i="1"/>
  <c r="H36" i="1"/>
  <c r="D32" i="1"/>
  <c r="E32" i="1"/>
  <c r="F32" i="1"/>
  <c r="H32" i="1"/>
  <c r="D29" i="1"/>
  <c r="E29" i="1"/>
  <c r="F29" i="1"/>
  <c r="H29" i="1"/>
  <c r="D25" i="1"/>
  <c r="E25" i="1"/>
  <c r="F25" i="1"/>
  <c r="H25" i="1"/>
  <c r="D21" i="1"/>
  <c r="E21" i="1"/>
  <c r="F21" i="1"/>
  <c r="H21" i="1"/>
  <c r="D18" i="1"/>
  <c r="E18" i="1"/>
  <c r="F18" i="1"/>
  <c r="H18" i="1"/>
  <c r="D114" i="1"/>
  <c r="H114" i="1"/>
  <c r="D458" i="1"/>
  <c r="H458" i="1"/>
  <c r="G482" i="1"/>
  <c r="G481" i="1"/>
  <c r="D480" i="1"/>
  <c r="E480" i="1"/>
  <c r="F480" i="1"/>
  <c r="G480" i="1"/>
  <c r="D479" i="1"/>
  <c r="E479" i="1"/>
  <c r="F479" i="1"/>
  <c r="G479" i="1"/>
  <c r="D478" i="1"/>
  <c r="E478" i="1"/>
  <c r="F478" i="1"/>
  <c r="G478" i="1"/>
  <c r="G477" i="1"/>
  <c r="D476" i="1"/>
  <c r="E476" i="1"/>
  <c r="F476" i="1"/>
  <c r="G476" i="1"/>
  <c r="D475" i="1"/>
  <c r="E475" i="1"/>
  <c r="F475" i="1"/>
  <c r="G475" i="1"/>
  <c r="D474" i="1"/>
  <c r="E474" i="1"/>
  <c r="F474" i="1"/>
  <c r="G474" i="1"/>
  <c r="D473" i="1"/>
  <c r="E473" i="1"/>
  <c r="F473" i="1"/>
  <c r="G473" i="1"/>
  <c r="D472" i="1"/>
  <c r="E472" i="1"/>
  <c r="F472" i="1"/>
  <c r="G472" i="1"/>
  <c r="D471" i="1"/>
  <c r="E471" i="1"/>
  <c r="F471" i="1"/>
  <c r="G471" i="1"/>
  <c r="G470" i="1"/>
  <c r="D469" i="1"/>
  <c r="E469" i="1"/>
  <c r="F469" i="1"/>
  <c r="G469" i="1"/>
  <c r="D468" i="1"/>
  <c r="E468" i="1"/>
  <c r="F468" i="1"/>
  <c r="G468" i="1"/>
  <c r="D467" i="1"/>
  <c r="E467" i="1"/>
  <c r="F467" i="1"/>
  <c r="G467" i="1"/>
  <c r="G466" i="1"/>
  <c r="D465" i="1"/>
  <c r="E465" i="1"/>
  <c r="F465" i="1"/>
  <c r="G465" i="1"/>
  <c r="D464" i="1"/>
  <c r="E464" i="1"/>
  <c r="F464" i="1"/>
  <c r="G464" i="1"/>
  <c r="D463" i="1"/>
  <c r="E463" i="1"/>
  <c r="F463" i="1"/>
  <c r="G463" i="1"/>
  <c r="D462" i="1"/>
  <c r="E462" i="1"/>
  <c r="F462" i="1"/>
  <c r="G462" i="1"/>
  <c r="D461" i="1"/>
  <c r="E461" i="1"/>
  <c r="F461" i="1"/>
  <c r="G461" i="1"/>
  <c r="D460" i="1"/>
  <c r="E460" i="1"/>
  <c r="F460" i="1"/>
  <c r="G460" i="1"/>
  <c r="G459" i="1"/>
  <c r="E458" i="1"/>
  <c r="F458" i="1"/>
  <c r="G458" i="1"/>
  <c r="D457" i="1"/>
  <c r="E457" i="1"/>
  <c r="F457" i="1"/>
  <c r="G457" i="1"/>
  <c r="D456" i="1"/>
  <c r="E456" i="1"/>
  <c r="F456" i="1"/>
  <c r="G456" i="1"/>
  <c r="G455" i="1"/>
  <c r="D454" i="1"/>
  <c r="E454" i="1"/>
  <c r="F454" i="1"/>
  <c r="G454" i="1"/>
  <c r="D453" i="1"/>
  <c r="E453" i="1"/>
  <c r="F453" i="1"/>
  <c r="G453" i="1"/>
  <c r="D452" i="1"/>
  <c r="E452" i="1"/>
  <c r="F452" i="1"/>
  <c r="G452" i="1"/>
  <c r="D451" i="1"/>
  <c r="E451" i="1"/>
  <c r="F451" i="1"/>
  <c r="G451" i="1"/>
  <c r="D450" i="1"/>
  <c r="E450" i="1"/>
  <c r="F450" i="1"/>
  <c r="G450" i="1"/>
  <c r="D449" i="1"/>
  <c r="E449" i="1"/>
  <c r="F449" i="1"/>
  <c r="G449" i="1"/>
  <c r="G448" i="1"/>
  <c r="D447" i="1"/>
  <c r="E447" i="1"/>
  <c r="F447" i="1"/>
  <c r="G447" i="1"/>
  <c r="D446" i="1"/>
  <c r="E446" i="1"/>
  <c r="F446" i="1"/>
  <c r="G446" i="1"/>
  <c r="D445" i="1"/>
  <c r="E445" i="1"/>
  <c r="F445" i="1"/>
  <c r="G445" i="1"/>
  <c r="G444" i="1"/>
  <c r="D443" i="1"/>
  <c r="E443" i="1"/>
  <c r="F443" i="1"/>
  <c r="G443" i="1"/>
  <c r="D442" i="1"/>
  <c r="E442" i="1"/>
  <c r="F442" i="1"/>
  <c r="G442" i="1"/>
  <c r="D441" i="1"/>
  <c r="E441" i="1"/>
  <c r="F441" i="1"/>
  <c r="G441" i="1"/>
  <c r="D440" i="1"/>
  <c r="E440" i="1"/>
  <c r="F440" i="1"/>
  <c r="G440" i="1"/>
  <c r="D439" i="1"/>
  <c r="E439" i="1"/>
  <c r="F439" i="1"/>
  <c r="G439" i="1"/>
  <c r="D438" i="1"/>
  <c r="E438" i="1"/>
  <c r="F438" i="1"/>
  <c r="G438" i="1"/>
  <c r="G437" i="1"/>
  <c r="D436" i="1"/>
  <c r="E436" i="1"/>
  <c r="F436" i="1"/>
  <c r="G436" i="1"/>
  <c r="D435" i="1"/>
  <c r="E435" i="1"/>
  <c r="F435" i="1"/>
  <c r="G435" i="1"/>
  <c r="D434" i="1"/>
  <c r="E434" i="1"/>
  <c r="F434" i="1"/>
  <c r="G434" i="1"/>
  <c r="D433" i="1"/>
  <c r="E433" i="1"/>
  <c r="F433" i="1"/>
  <c r="G433" i="1"/>
  <c r="G432" i="1"/>
  <c r="D431" i="1"/>
  <c r="E431" i="1"/>
  <c r="F431" i="1"/>
  <c r="G431" i="1"/>
  <c r="D430" i="1"/>
  <c r="E430" i="1"/>
  <c r="F430" i="1"/>
  <c r="G430" i="1"/>
  <c r="D429" i="1"/>
  <c r="E429" i="1"/>
  <c r="F429" i="1"/>
  <c r="G429" i="1"/>
  <c r="G428" i="1"/>
  <c r="D427" i="1"/>
  <c r="E427" i="1"/>
  <c r="F427" i="1"/>
  <c r="G427" i="1"/>
  <c r="D426" i="1"/>
  <c r="E426" i="1"/>
  <c r="F426" i="1"/>
  <c r="G426" i="1"/>
  <c r="G425" i="1"/>
  <c r="D424" i="1"/>
  <c r="E424" i="1"/>
  <c r="F424" i="1"/>
  <c r="G424" i="1"/>
  <c r="D423" i="1"/>
  <c r="E423" i="1"/>
  <c r="F423" i="1"/>
  <c r="G423" i="1"/>
  <c r="D422" i="1"/>
  <c r="E422" i="1"/>
  <c r="F422" i="1"/>
  <c r="G422" i="1"/>
  <c r="D421" i="1"/>
  <c r="E421" i="1"/>
  <c r="F421" i="1"/>
  <c r="G421" i="1"/>
  <c r="D420" i="1"/>
  <c r="E420" i="1"/>
  <c r="F420" i="1"/>
  <c r="G420" i="1"/>
  <c r="D419" i="1"/>
  <c r="E419" i="1"/>
  <c r="F419" i="1"/>
  <c r="G419" i="1"/>
  <c r="D418" i="1"/>
  <c r="E418" i="1"/>
  <c r="F418" i="1"/>
  <c r="G418" i="1"/>
  <c r="G417" i="1"/>
  <c r="D416" i="1"/>
  <c r="E416" i="1"/>
  <c r="F416" i="1"/>
  <c r="G416" i="1"/>
  <c r="G415" i="1"/>
  <c r="G414" i="1"/>
  <c r="D413" i="1"/>
  <c r="E413" i="1"/>
  <c r="F413" i="1"/>
  <c r="G413" i="1"/>
  <c r="G412" i="1"/>
  <c r="D411" i="1"/>
  <c r="E411" i="1"/>
  <c r="F411" i="1"/>
  <c r="G411" i="1"/>
  <c r="D410" i="1"/>
  <c r="E410" i="1"/>
  <c r="F410" i="1"/>
  <c r="G410" i="1"/>
  <c r="D409" i="1"/>
  <c r="E409" i="1"/>
  <c r="F409" i="1"/>
  <c r="G409" i="1"/>
  <c r="D408" i="1"/>
  <c r="E408" i="1"/>
  <c r="F408" i="1"/>
  <c r="G408" i="1"/>
  <c r="D407" i="1"/>
  <c r="E407" i="1"/>
  <c r="F407" i="1"/>
  <c r="G407" i="1"/>
  <c r="D406" i="1"/>
  <c r="E406" i="1"/>
  <c r="F406" i="1"/>
  <c r="G406" i="1"/>
  <c r="D405" i="1"/>
  <c r="E405" i="1"/>
  <c r="F405" i="1"/>
  <c r="G405" i="1"/>
  <c r="D404" i="1"/>
  <c r="E404" i="1"/>
  <c r="F404" i="1"/>
  <c r="G404" i="1"/>
  <c r="D403" i="1"/>
  <c r="E403" i="1"/>
  <c r="F403" i="1"/>
  <c r="G403" i="1"/>
  <c r="D402" i="1"/>
  <c r="E402" i="1"/>
  <c r="F402" i="1"/>
  <c r="G402" i="1"/>
  <c r="D401" i="1"/>
  <c r="E401" i="1"/>
  <c r="F401" i="1"/>
  <c r="G401" i="1"/>
  <c r="D400" i="1"/>
  <c r="E400" i="1"/>
  <c r="F400" i="1"/>
  <c r="G400" i="1"/>
  <c r="D399" i="1"/>
  <c r="E399" i="1"/>
  <c r="F399" i="1"/>
  <c r="G399" i="1"/>
  <c r="D398" i="1"/>
  <c r="E398" i="1"/>
  <c r="F398" i="1"/>
  <c r="G398" i="1"/>
  <c r="D397" i="1"/>
  <c r="E397" i="1"/>
  <c r="F397" i="1"/>
  <c r="G397" i="1"/>
  <c r="D396" i="1"/>
  <c r="E396" i="1"/>
  <c r="F396" i="1"/>
  <c r="G396" i="1"/>
  <c r="D395" i="1"/>
  <c r="E395" i="1"/>
  <c r="F395" i="1"/>
  <c r="G395" i="1"/>
  <c r="D394" i="1"/>
  <c r="E394" i="1"/>
  <c r="F394" i="1"/>
  <c r="G394" i="1"/>
  <c r="D393" i="1"/>
  <c r="E393" i="1"/>
  <c r="F393" i="1"/>
  <c r="G393" i="1"/>
  <c r="D392" i="1"/>
  <c r="E392" i="1"/>
  <c r="F392" i="1"/>
  <c r="G392" i="1"/>
  <c r="D391" i="1"/>
  <c r="E391" i="1"/>
  <c r="F391" i="1"/>
  <c r="G391" i="1"/>
  <c r="D390" i="1"/>
  <c r="E390" i="1"/>
  <c r="F390" i="1"/>
  <c r="G390" i="1"/>
  <c r="D389" i="1"/>
  <c r="E389" i="1"/>
  <c r="F389" i="1"/>
  <c r="G389" i="1"/>
  <c r="D388" i="1"/>
  <c r="E388" i="1"/>
  <c r="F388" i="1"/>
  <c r="G388" i="1"/>
  <c r="D387" i="1"/>
  <c r="E387" i="1"/>
  <c r="F387" i="1"/>
  <c r="G387" i="1"/>
  <c r="D386" i="1"/>
  <c r="E386" i="1"/>
  <c r="F386" i="1"/>
  <c r="G386" i="1"/>
  <c r="D385" i="1"/>
  <c r="E385" i="1"/>
  <c r="F385" i="1"/>
  <c r="G385" i="1"/>
  <c r="D384" i="1"/>
  <c r="E384" i="1"/>
  <c r="F384" i="1"/>
  <c r="G384" i="1"/>
  <c r="D383" i="1"/>
  <c r="E383" i="1"/>
  <c r="F383" i="1"/>
  <c r="G383" i="1"/>
  <c r="D382" i="1"/>
  <c r="E382" i="1"/>
  <c r="F382" i="1"/>
  <c r="G382" i="1"/>
  <c r="D381" i="1"/>
  <c r="E381" i="1"/>
  <c r="F381" i="1"/>
  <c r="G381" i="1"/>
  <c r="D380" i="1"/>
  <c r="E380" i="1"/>
  <c r="F380" i="1"/>
  <c r="G380" i="1"/>
  <c r="D379" i="1"/>
  <c r="E379" i="1"/>
  <c r="F379" i="1"/>
  <c r="G379" i="1"/>
  <c r="D378" i="1"/>
  <c r="E378" i="1"/>
  <c r="F378" i="1"/>
  <c r="G378" i="1"/>
  <c r="D377" i="1"/>
  <c r="E377" i="1"/>
  <c r="F377" i="1"/>
  <c r="G377" i="1"/>
  <c r="D376" i="1"/>
  <c r="E376" i="1"/>
  <c r="F376" i="1"/>
  <c r="G376" i="1"/>
  <c r="D375" i="1"/>
  <c r="E375" i="1"/>
  <c r="F375" i="1"/>
  <c r="G375" i="1"/>
  <c r="D374" i="1"/>
  <c r="E374" i="1"/>
  <c r="F374" i="1"/>
  <c r="G374" i="1"/>
  <c r="G373" i="1"/>
  <c r="D372" i="1"/>
  <c r="E372" i="1"/>
  <c r="F372" i="1"/>
  <c r="G372" i="1"/>
  <c r="G371" i="1"/>
  <c r="G370" i="1"/>
  <c r="D369" i="1"/>
  <c r="E369" i="1"/>
  <c r="F369" i="1"/>
  <c r="G369" i="1"/>
  <c r="G368" i="1"/>
  <c r="D367" i="1"/>
  <c r="E367" i="1"/>
  <c r="F367" i="1"/>
  <c r="G367" i="1"/>
  <c r="D366" i="1"/>
  <c r="E366" i="1"/>
  <c r="F366" i="1"/>
  <c r="G366" i="1"/>
  <c r="D365" i="1"/>
  <c r="E365" i="1"/>
  <c r="F365" i="1"/>
  <c r="G365" i="1"/>
  <c r="D364" i="1"/>
  <c r="E364" i="1"/>
  <c r="F364" i="1"/>
  <c r="G364" i="1"/>
  <c r="D363" i="1"/>
  <c r="E363" i="1"/>
  <c r="F363" i="1"/>
  <c r="G363" i="1"/>
  <c r="G362" i="1"/>
  <c r="D361" i="1"/>
  <c r="E361" i="1"/>
  <c r="F361" i="1"/>
  <c r="G361" i="1"/>
  <c r="G360" i="1"/>
  <c r="G359" i="1"/>
  <c r="D358" i="1"/>
  <c r="E358" i="1"/>
  <c r="F358" i="1"/>
  <c r="G358" i="1"/>
  <c r="G357" i="1"/>
  <c r="D356" i="1"/>
  <c r="E356" i="1"/>
  <c r="F356" i="1"/>
  <c r="G356" i="1"/>
  <c r="D355" i="1"/>
  <c r="E355" i="1"/>
  <c r="F355" i="1"/>
  <c r="G355" i="1"/>
  <c r="D354" i="1"/>
  <c r="E354" i="1"/>
  <c r="F354" i="1"/>
  <c r="G354" i="1"/>
  <c r="D353" i="1"/>
  <c r="E353" i="1"/>
  <c r="F353" i="1"/>
  <c r="G353" i="1"/>
  <c r="D352" i="1"/>
  <c r="E352" i="1"/>
  <c r="F352" i="1"/>
  <c r="G352" i="1"/>
  <c r="D351" i="1"/>
  <c r="E351" i="1"/>
  <c r="F351" i="1"/>
  <c r="G351" i="1"/>
  <c r="D350" i="1"/>
  <c r="E350" i="1"/>
  <c r="F350" i="1"/>
  <c r="G350" i="1"/>
  <c r="D349" i="1"/>
  <c r="E349" i="1"/>
  <c r="F349" i="1"/>
  <c r="G349" i="1"/>
  <c r="D348" i="1"/>
  <c r="E348" i="1"/>
  <c r="F348" i="1"/>
  <c r="G348" i="1"/>
  <c r="D347" i="1"/>
  <c r="E347" i="1"/>
  <c r="F347" i="1"/>
  <c r="G347" i="1"/>
  <c r="D346" i="1"/>
  <c r="E346" i="1"/>
  <c r="F346" i="1"/>
  <c r="G346" i="1"/>
  <c r="D345" i="1"/>
  <c r="E345" i="1"/>
  <c r="F345" i="1"/>
  <c r="G345" i="1"/>
  <c r="D344" i="1"/>
  <c r="E344" i="1"/>
  <c r="F344" i="1"/>
  <c r="G344" i="1"/>
  <c r="D343" i="1"/>
  <c r="E343" i="1"/>
  <c r="F343" i="1"/>
  <c r="G343" i="1"/>
  <c r="D342" i="1"/>
  <c r="E342" i="1"/>
  <c r="F342" i="1"/>
  <c r="G342" i="1"/>
  <c r="D341" i="1"/>
  <c r="E341" i="1"/>
  <c r="F341" i="1"/>
  <c r="G341" i="1"/>
  <c r="D340" i="1"/>
  <c r="E340" i="1"/>
  <c r="F340" i="1"/>
  <c r="G340" i="1"/>
  <c r="D339" i="1"/>
  <c r="E339" i="1"/>
  <c r="F339" i="1"/>
  <c r="G339" i="1"/>
  <c r="D338" i="1"/>
  <c r="E338" i="1"/>
  <c r="F338" i="1"/>
  <c r="G338" i="1"/>
  <c r="D337" i="1"/>
  <c r="E337" i="1"/>
  <c r="F337" i="1"/>
  <c r="G337" i="1"/>
  <c r="D336" i="1"/>
  <c r="E336" i="1"/>
  <c r="F336" i="1"/>
  <c r="G336" i="1"/>
  <c r="D335" i="1"/>
  <c r="E335" i="1"/>
  <c r="F335" i="1"/>
  <c r="G335" i="1"/>
  <c r="D334" i="1"/>
  <c r="E334" i="1"/>
  <c r="F334" i="1"/>
  <c r="G334" i="1"/>
  <c r="D333" i="1"/>
  <c r="E333" i="1"/>
  <c r="F333" i="1"/>
  <c r="G333" i="1"/>
  <c r="D332" i="1"/>
  <c r="E332" i="1"/>
  <c r="F332" i="1"/>
  <c r="G332" i="1"/>
  <c r="D331" i="1"/>
  <c r="E331" i="1"/>
  <c r="F331" i="1"/>
  <c r="G331" i="1"/>
  <c r="D330" i="1"/>
  <c r="E330" i="1"/>
  <c r="F330" i="1"/>
  <c r="G330" i="1"/>
  <c r="D329" i="1"/>
  <c r="E329" i="1"/>
  <c r="F329" i="1"/>
  <c r="G329" i="1"/>
  <c r="D328" i="1"/>
  <c r="E328" i="1"/>
  <c r="F328" i="1"/>
  <c r="G328" i="1"/>
  <c r="D327" i="1"/>
  <c r="E327" i="1"/>
  <c r="F327" i="1"/>
  <c r="G327" i="1"/>
  <c r="D326" i="1"/>
  <c r="E326" i="1"/>
  <c r="F326" i="1"/>
  <c r="G326" i="1"/>
  <c r="D325" i="1"/>
  <c r="E325" i="1"/>
  <c r="F325" i="1"/>
  <c r="G325" i="1"/>
  <c r="D324" i="1"/>
  <c r="E324" i="1"/>
  <c r="F324" i="1"/>
  <c r="G324" i="1"/>
  <c r="D323" i="1"/>
  <c r="E323" i="1"/>
  <c r="F323" i="1"/>
  <c r="G323" i="1"/>
  <c r="D322" i="1"/>
  <c r="E322" i="1"/>
  <c r="F322" i="1"/>
  <c r="G322" i="1"/>
  <c r="D321" i="1"/>
  <c r="E321" i="1"/>
  <c r="F321" i="1"/>
  <c r="G321" i="1"/>
  <c r="D320" i="1"/>
  <c r="E320" i="1"/>
  <c r="F320" i="1"/>
  <c r="G320" i="1"/>
  <c r="D319" i="1"/>
  <c r="E319" i="1"/>
  <c r="F319" i="1"/>
  <c r="G319" i="1"/>
  <c r="D318" i="1"/>
  <c r="E318" i="1"/>
  <c r="F318" i="1"/>
  <c r="G318" i="1"/>
  <c r="D317" i="1"/>
  <c r="E317" i="1"/>
  <c r="F317" i="1"/>
  <c r="G317" i="1"/>
  <c r="D316" i="1"/>
  <c r="E316" i="1"/>
  <c r="F316" i="1"/>
  <c r="G316" i="1"/>
  <c r="D315" i="1"/>
  <c r="E315" i="1"/>
  <c r="F315" i="1"/>
  <c r="G315" i="1"/>
  <c r="D314" i="1"/>
  <c r="E314" i="1"/>
  <c r="F314" i="1"/>
  <c r="G314" i="1"/>
  <c r="D313" i="1"/>
  <c r="E313" i="1"/>
  <c r="F313" i="1"/>
  <c r="G313" i="1"/>
  <c r="D312" i="1"/>
  <c r="E312" i="1"/>
  <c r="F312" i="1"/>
  <c r="G312" i="1"/>
  <c r="D311" i="1"/>
  <c r="E311" i="1"/>
  <c r="F311" i="1"/>
  <c r="G311" i="1"/>
  <c r="D310" i="1"/>
  <c r="E310" i="1"/>
  <c r="F310" i="1"/>
  <c r="G310" i="1"/>
  <c r="D309" i="1"/>
  <c r="E309" i="1"/>
  <c r="F309" i="1"/>
  <c r="G309" i="1"/>
  <c r="D308" i="1"/>
  <c r="E308" i="1"/>
  <c r="F308" i="1"/>
  <c r="G308" i="1"/>
  <c r="D307" i="1"/>
  <c r="E307" i="1"/>
  <c r="F307" i="1"/>
  <c r="G307" i="1"/>
  <c r="D306" i="1"/>
  <c r="E306" i="1"/>
  <c r="F306" i="1"/>
  <c r="G306" i="1"/>
  <c r="D305" i="1"/>
  <c r="E305" i="1"/>
  <c r="F305" i="1"/>
  <c r="G305" i="1"/>
  <c r="D304" i="1"/>
  <c r="E304" i="1"/>
  <c r="F304" i="1"/>
  <c r="G304" i="1"/>
  <c r="D303" i="1"/>
  <c r="E303" i="1"/>
  <c r="F303" i="1"/>
  <c r="G303" i="1"/>
  <c r="D302" i="1"/>
  <c r="E302" i="1"/>
  <c r="F302" i="1"/>
  <c r="G302" i="1"/>
  <c r="D301" i="1"/>
  <c r="E301" i="1"/>
  <c r="F301" i="1"/>
  <c r="G301" i="1"/>
  <c r="D300" i="1"/>
  <c r="E300" i="1"/>
  <c r="F300" i="1"/>
  <c r="G300" i="1"/>
  <c r="D299" i="1"/>
  <c r="E299" i="1"/>
  <c r="F299" i="1"/>
  <c r="G299" i="1"/>
  <c r="D298" i="1"/>
  <c r="E298" i="1"/>
  <c r="F298" i="1"/>
  <c r="G298" i="1"/>
  <c r="D297" i="1"/>
  <c r="E297" i="1"/>
  <c r="F297" i="1"/>
  <c r="G297" i="1"/>
  <c r="D296" i="1"/>
  <c r="E296" i="1"/>
  <c r="F296" i="1"/>
  <c r="G296" i="1"/>
  <c r="D295" i="1"/>
  <c r="E295" i="1"/>
  <c r="F295" i="1"/>
  <c r="G295" i="1"/>
  <c r="D294" i="1"/>
  <c r="E294" i="1"/>
  <c r="F294" i="1"/>
  <c r="G294" i="1"/>
  <c r="D293" i="1"/>
  <c r="E293" i="1"/>
  <c r="F293" i="1"/>
  <c r="G293" i="1"/>
  <c r="D292" i="1"/>
  <c r="E292" i="1"/>
  <c r="F292" i="1"/>
  <c r="G292" i="1"/>
  <c r="D291" i="1"/>
  <c r="E291" i="1"/>
  <c r="F291" i="1"/>
  <c r="G291" i="1"/>
  <c r="D290" i="1"/>
  <c r="E290" i="1"/>
  <c r="F290" i="1"/>
  <c r="G290" i="1"/>
  <c r="D289" i="1"/>
  <c r="E289" i="1"/>
  <c r="F289" i="1"/>
  <c r="G289" i="1"/>
  <c r="D288" i="1"/>
  <c r="E288" i="1"/>
  <c r="F288" i="1"/>
  <c r="G288" i="1"/>
  <c r="D287" i="1"/>
  <c r="E287" i="1"/>
  <c r="F287" i="1"/>
  <c r="G287" i="1"/>
  <c r="D286" i="1"/>
  <c r="E286" i="1"/>
  <c r="F286" i="1"/>
  <c r="G286" i="1"/>
  <c r="D285" i="1"/>
  <c r="E285" i="1"/>
  <c r="F285" i="1"/>
  <c r="G285" i="1"/>
  <c r="D284" i="1"/>
  <c r="E284" i="1"/>
  <c r="F284" i="1"/>
  <c r="G284" i="1"/>
  <c r="D283" i="1"/>
  <c r="E283" i="1"/>
  <c r="F283" i="1"/>
  <c r="G283" i="1"/>
  <c r="D282" i="1"/>
  <c r="E282" i="1"/>
  <c r="F282" i="1"/>
  <c r="G282" i="1"/>
  <c r="D281" i="1"/>
  <c r="E281" i="1"/>
  <c r="F281" i="1"/>
  <c r="G281" i="1"/>
  <c r="D280" i="1"/>
  <c r="E280" i="1"/>
  <c r="F280" i="1"/>
  <c r="G280" i="1"/>
  <c r="D279" i="1"/>
  <c r="E279" i="1"/>
  <c r="F279" i="1"/>
  <c r="G279" i="1"/>
  <c r="D278" i="1"/>
  <c r="E278" i="1"/>
  <c r="F278" i="1"/>
  <c r="G278" i="1"/>
  <c r="D277" i="1"/>
  <c r="E277" i="1"/>
  <c r="F277" i="1"/>
  <c r="G277" i="1"/>
  <c r="D276" i="1"/>
  <c r="E276" i="1"/>
  <c r="F276" i="1"/>
  <c r="G276" i="1"/>
  <c r="D275" i="1"/>
  <c r="E275" i="1"/>
  <c r="F275" i="1"/>
  <c r="G275" i="1"/>
  <c r="D274" i="1"/>
  <c r="E274" i="1"/>
  <c r="F274" i="1"/>
  <c r="G274" i="1"/>
  <c r="D273" i="1"/>
  <c r="E273" i="1"/>
  <c r="F273" i="1"/>
  <c r="G273" i="1"/>
  <c r="D272" i="1"/>
  <c r="E272" i="1"/>
  <c r="F272" i="1"/>
  <c r="G272" i="1"/>
  <c r="D271" i="1"/>
  <c r="E271" i="1"/>
  <c r="F271" i="1"/>
  <c r="G271" i="1"/>
  <c r="D270" i="1"/>
  <c r="E270" i="1"/>
  <c r="F270" i="1"/>
  <c r="G270" i="1"/>
  <c r="D269" i="1"/>
  <c r="E269" i="1"/>
  <c r="F269" i="1"/>
  <c r="G269" i="1"/>
  <c r="D268" i="1"/>
  <c r="E268" i="1"/>
  <c r="F268" i="1"/>
  <c r="G268" i="1"/>
  <c r="D267" i="1"/>
  <c r="E267" i="1"/>
  <c r="F267" i="1"/>
  <c r="G267" i="1"/>
  <c r="D266" i="1"/>
  <c r="E266" i="1"/>
  <c r="F266" i="1"/>
  <c r="G266" i="1"/>
  <c r="D265" i="1"/>
  <c r="E265" i="1"/>
  <c r="F265" i="1"/>
  <c r="G265" i="1"/>
  <c r="D264" i="1"/>
  <c r="E264" i="1"/>
  <c r="F264" i="1"/>
  <c r="G264" i="1"/>
  <c r="G263" i="1"/>
  <c r="D262" i="1"/>
  <c r="E262" i="1"/>
  <c r="F262" i="1"/>
  <c r="G262" i="1"/>
  <c r="D261" i="1"/>
  <c r="E261" i="1"/>
  <c r="F261" i="1"/>
  <c r="G261" i="1"/>
  <c r="D260" i="1"/>
  <c r="E260" i="1"/>
  <c r="F260" i="1"/>
  <c r="G260" i="1"/>
  <c r="D259" i="1"/>
  <c r="E259" i="1"/>
  <c r="F259" i="1"/>
  <c r="G259" i="1"/>
  <c r="G258" i="1"/>
  <c r="G257" i="1"/>
  <c r="D256" i="1"/>
  <c r="E256" i="1"/>
  <c r="F256" i="1"/>
  <c r="G256" i="1"/>
  <c r="D255" i="1"/>
  <c r="E255" i="1"/>
  <c r="F255" i="1"/>
  <c r="G255" i="1"/>
  <c r="D254" i="1"/>
  <c r="E254" i="1"/>
  <c r="F254" i="1"/>
  <c r="G254" i="1"/>
  <c r="D253" i="1"/>
  <c r="E253" i="1"/>
  <c r="F253" i="1"/>
  <c r="G253" i="1"/>
  <c r="D252" i="1"/>
  <c r="E252" i="1"/>
  <c r="F252" i="1"/>
  <c r="G252" i="1"/>
  <c r="D251" i="1"/>
  <c r="E251" i="1"/>
  <c r="F251" i="1"/>
  <c r="G251" i="1"/>
  <c r="D250" i="1"/>
  <c r="E250" i="1"/>
  <c r="F250" i="1"/>
  <c r="G250" i="1"/>
  <c r="D249" i="1"/>
  <c r="E249" i="1"/>
  <c r="F249" i="1"/>
  <c r="G249" i="1"/>
  <c r="D248" i="1"/>
  <c r="E248" i="1"/>
  <c r="F248" i="1"/>
  <c r="G248" i="1"/>
  <c r="D247" i="1"/>
  <c r="E247" i="1"/>
  <c r="F247" i="1"/>
  <c r="G247" i="1"/>
  <c r="D246" i="1"/>
  <c r="E246" i="1"/>
  <c r="F246" i="1"/>
  <c r="G246" i="1"/>
  <c r="D245" i="1"/>
  <c r="E245" i="1"/>
  <c r="F245" i="1"/>
  <c r="G245" i="1"/>
  <c r="D244" i="1"/>
  <c r="E244" i="1"/>
  <c r="F244" i="1"/>
  <c r="G244" i="1"/>
  <c r="D243" i="1"/>
  <c r="E243" i="1"/>
  <c r="F243" i="1"/>
  <c r="G243" i="1"/>
  <c r="D242" i="1"/>
  <c r="E242" i="1"/>
  <c r="F242" i="1"/>
  <c r="G242" i="1"/>
  <c r="D241" i="1"/>
  <c r="E241" i="1"/>
  <c r="F241" i="1"/>
  <c r="G241" i="1"/>
  <c r="D240" i="1"/>
  <c r="E240" i="1"/>
  <c r="F240" i="1"/>
  <c r="G240" i="1"/>
  <c r="D239" i="1"/>
  <c r="E239" i="1"/>
  <c r="F239" i="1"/>
  <c r="G239" i="1"/>
  <c r="D238" i="1"/>
  <c r="E238" i="1"/>
  <c r="F238" i="1"/>
  <c r="G238" i="1"/>
  <c r="D237" i="1"/>
  <c r="E237" i="1"/>
  <c r="F237" i="1"/>
  <c r="G237" i="1"/>
  <c r="D236" i="1"/>
  <c r="E236" i="1"/>
  <c r="F236" i="1"/>
  <c r="G236" i="1"/>
  <c r="D235" i="1"/>
  <c r="E235" i="1"/>
  <c r="F235" i="1"/>
  <c r="G235" i="1"/>
  <c r="D234" i="1"/>
  <c r="E234" i="1"/>
  <c r="F234" i="1"/>
  <c r="G234" i="1"/>
  <c r="D233" i="1"/>
  <c r="E233" i="1"/>
  <c r="F233" i="1"/>
  <c r="G233" i="1"/>
  <c r="D232" i="1"/>
  <c r="E232" i="1"/>
  <c r="F232" i="1"/>
  <c r="G232" i="1"/>
  <c r="D231" i="1"/>
  <c r="E231" i="1"/>
  <c r="F231" i="1"/>
  <c r="G231" i="1"/>
  <c r="D230" i="1"/>
  <c r="E230" i="1"/>
  <c r="F230" i="1"/>
  <c r="G230" i="1"/>
  <c r="D229" i="1"/>
  <c r="E229" i="1"/>
  <c r="F229" i="1"/>
  <c r="G229" i="1"/>
  <c r="D228" i="1"/>
  <c r="E228" i="1"/>
  <c r="F228" i="1"/>
  <c r="G228" i="1"/>
  <c r="D227" i="1"/>
  <c r="E227" i="1"/>
  <c r="F227" i="1"/>
  <c r="G227" i="1"/>
  <c r="D226" i="1"/>
  <c r="E226" i="1"/>
  <c r="F226" i="1"/>
  <c r="G226" i="1"/>
  <c r="D225" i="1"/>
  <c r="E225" i="1"/>
  <c r="F225" i="1"/>
  <c r="G225" i="1"/>
  <c r="D224" i="1"/>
  <c r="E224" i="1"/>
  <c r="F224" i="1"/>
  <c r="G224" i="1"/>
  <c r="D223" i="1"/>
  <c r="E223" i="1"/>
  <c r="F223" i="1"/>
  <c r="G223" i="1"/>
  <c r="D222" i="1"/>
  <c r="E222" i="1"/>
  <c r="F222" i="1"/>
  <c r="G222" i="1"/>
  <c r="D221" i="1"/>
  <c r="E221" i="1"/>
  <c r="F221" i="1"/>
  <c r="G221" i="1"/>
  <c r="D220" i="1"/>
  <c r="E220" i="1"/>
  <c r="F220" i="1"/>
  <c r="G220" i="1"/>
  <c r="D219" i="1"/>
  <c r="E219" i="1"/>
  <c r="F219" i="1"/>
  <c r="G219" i="1"/>
  <c r="D218" i="1"/>
  <c r="E218" i="1"/>
  <c r="F218" i="1"/>
  <c r="G218" i="1"/>
  <c r="D217" i="1"/>
  <c r="E217" i="1"/>
  <c r="F217" i="1"/>
  <c r="G217" i="1"/>
  <c r="D216" i="1"/>
  <c r="E216" i="1"/>
  <c r="F216" i="1"/>
  <c r="G216" i="1"/>
  <c r="D215" i="1"/>
  <c r="E215" i="1"/>
  <c r="F215" i="1"/>
  <c r="G215" i="1"/>
  <c r="D214" i="1"/>
  <c r="E214" i="1"/>
  <c r="F214" i="1"/>
  <c r="G214" i="1"/>
  <c r="D213" i="1"/>
  <c r="E213" i="1"/>
  <c r="F213" i="1"/>
  <c r="G213" i="1"/>
  <c r="D212" i="1"/>
  <c r="E212" i="1"/>
  <c r="F212" i="1"/>
  <c r="G212" i="1"/>
  <c r="D211" i="1"/>
  <c r="E211" i="1"/>
  <c r="F211" i="1"/>
  <c r="G211" i="1"/>
  <c r="D210" i="1"/>
  <c r="E210" i="1"/>
  <c r="F210" i="1"/>
  <c r="G210" i="1"/>
  <c r="D209" i="1"/>
  <c r="E209" i="1"/>
  <c r="F209" i="1"/>
  <c r="G209" i="1"/>
  <c r="D208" i="1"/>
  <c r="E208" i="1"/>
  <c r="F208" i="1"/>
  <c r="G208" i="1"/>
  <c r="D207" i="1"/>
  <c r="E207" i="1"/>
  <c r="F207" i="1"/>
  <c r="G207" i="1"/>
  <c r="D206" i="1"/>
  <c r="E206" i="1"/>
  <c r="F206" i="1"/>
  <c r="G206" i="1"/>
  <c r="D205" i="1"/>
  <c r="E205" i="1"/>
  <c r="F205" i="1"/>
  <c r="G205" i="1"/>
  <c r="D204" i="1"/>
  <c r="E204" i="1"/>
  <c r="F204" i="1"/>
  <c r="G204" i="1"/>
  <c r="D203" i="1"/>
  <c r="E203" i="1"/>
  <c r="F203" i="1"/>
  <c r="G203" i="1"/>
  <c r="D202" i="1"/>
  <c r="E202" i="1"/>
  <c r="F202" i="1"/>
  <c r="G202" i="1"/>
  <c r="D201" i="1"/>
  <c r="E201" i="1"/>
  <c r="F201" i="1"/>
  <c r="G201" i="1"/>
  <c r="D200" i="1"/>
  <c r="E200" i="1"/>
  <c r="F200" i="1"/>
  <c r="G200" i="1"/>
  <c r="D199" i="1"/>
  <c r="E199" i="1"/>
  <c r="F199" i="1"/>
  <c r="G199" i="1"/>
  <c r="D198" i="1"/>
  <c r="E198" i="1"/>
  <c r="F198" i="1"/>
  <c r="G198" i="1"/>
  <c r="D197" i="1"/>
  <c r="E197" i="1"/>
  <c r="F197" i="1"/>
  <c r="G197" i="1"/>
  <c r="D196" i="1"/>
  <c r="E196" i="1"/>
  <c r="F196" i="1"/>
  <c r="G196" i="1"/>
  <c r="D195" i="1"/>
  <c r="E195" i="1"/>
  <c r="F195" i="1"/>
  <c r="G195" i="1"/>
  <c r="D194" i="1"/>
  <c r="E194" i="1"/>
  <c r="F194" i="1"/>
  <c r="G194" i="1"/>
  <c r="D193" i="1"/>
  <c r="E193" i="1"/>
  <c r="F193" i="1"/>
  <c r="G193" i="1"/>
  <c r="D192" i="1"/>
  <c r="E192" i="1"/>
  <c r="F192" i="1"/>
  <c r="G192" i="1"/>
  <c r="D191" i="1"/>
  <c r="E191" i="1"/>
  <c r="F191" i="1"/>
  <c r="G191" i="1"/>
  <c r="D190" i="1"/>
  <c r="E190" i="1"/>
  <c r="F190" i="1"/>
  <c r="G190" i="1"/>
  <c r="D189" i="1"/>
  <c r="E189" i="1"/>
  <c r="F189" i="1"/>
  <c r="G189" i="1"/>
  <c r="D188" i="1"/>
  <c r="E188" i="1"/>
  <c r="F188" i="1"/>
  <c r="G188" i="1"/>
  <c r="D187" i="1"/>
  <c r="E187" i="1"/>
  <c r="F187" i="1"/>
  <c r="G187" i="1"/>
  <c r="D186" i="1"/>
  <c r="E186" i="1"/>
  <c r="F186" i="1"/>
  <c r="G186" i="1"/>
  <c r="D185" i="1"/>
  <c r="E185" i="1"/>
  <c r="F185" i="1"/>
  <c r="G185" i="1"/>
  <c r="D184" i="1"/>
  <c r="E184" i="1"/>
  <c r="F184" i="1"/>
  <c r="G184" i="1"/>
  <c r="D183" i="1"/>
  <c r="E183" i="1"/>
  <c r="F183" i="1"/>
  <c r="G183" i="1"/>
  <c r="D182" i="1"/>
  <c r="E182" i="1"/>
  <c r="F182" i="1"/>
  <c r="G182" i="1"/>
  <c r="D181" i="1"/>
  <c r="E181" i="1"/>
  <c r="F181" i="1"/>
  <c r="G181" i="1"/>
  <c r="D180" i="1"/>
  <c r="E180" i="1"/>
  <c r="F180" i="1"/>
  <c r="G180" i="1"/>
  <c r="D179" i="1"/>
  <c r="E179" i="1"/>
  <c r="F179" i="1"/>
  <c r="G179" i="1"/>
  <c r="D178" i="1"/>
  <c r="E178" i="1"/>
  <c r="F178" i="1"/>
  <c r="G178" i="1"/>
  <c r="D177" i="1"/>
  <c r="E177" i="1"/>
  <c r="F177" i="1"/>
  <c r="G177" i="1"/>
  <c r="D176" i="1"/>
  <c r="E176" i="1"/>
  <c r="F176" i="1"/>
  <c r="G176" i="1"/>
  <c r="D175" i="1"/>
  <c r="E175" i="1"/>
  <c r="F175" i="1"/>
  <c r="G175" i="1"/>
  <c r="D174" i="1"/>
  <c r="E174" i="1"/>
  <c r="F174" i="1"/>
  <c r="G174" i="1"/>
  <c r="D173" i="1"/>
  <c r="E173" i="1"/>
  <c r="F173" i="1"/>
  <c r="G173" i="1"/>
  <c r="D172" i="1"/>
  <c r="E172" i="1"/>
  <c r="F172" i="1"/>
  <c r="G172" i="1"/>
  <c r="D171" i="1"/>
  <c r="E171" i="1"/>
  <c r="F171" i="1"/>
  <c r="G171" i="1"/>
  <c r="D170" i="1"/>
  <c r="E170" i="1"/>
  <c r="F170" i="1"/>
  <c r="G170" i="1"/>
  <c r="D169" i="1"/>
  <c r="E169" i="1"/>
  <c r="F169" i="1"/>
  <c r="G169" i="1"/>
  <c r="D168" i="1"/>
  <c r="E168" i="1"/>
  <c r="F168" i="1"/>
  <c r="G168" i="1"/>
  <c r="D167" i="1"/>
  <c r="E167" i="1"/>
  <c r="F167" i="1"/>
  <c r="G167" i="1"/>
  <c r="D166" i="1"/>
  <c r="E166" i="1"/>
  <c r="F166" i="1"/>
  <c r="G166" i="1"/>
  <c r="D165" i="1"/>
  <c r="E165" i="1"/>
  <c r="F165" i="1"/>
  <c r="G165" i="1"/>
  <c r="D164" i="1"/>
  <c r="E164" i="1"/>
  <c r="F164" i="1"/>
  <c r="G164" i="1"/>
  <c r="D163" i="1"/>
  <c r="E163" i="1"/>
  <c r="F163" i="1"/>
  <c r="G163" i="1"/>
  <c r="D162" i="1"/>
  <c r="E162" i="1"/>
  <c r="F162" i="1"/>
  <c r="G162" i="1"/>
  <c r="D161" i="1"/>
  <c r="E161" i="1"/>
  <c r="F161" i="1"/>
  <c r="G161" i="1"/>
  <c r="D160" i="1"/>
  <c r="E160" i="1"/>
  <c r="F160" i="1"/>
  <c r="G160" i="1"/>
  <c r="D159" i="1"/>
  <c r="E159" i="1"/>
  <c r="F159" i="1"/>
  <c r="G159" i="1"/>
  <c r="D125" i="1"/>
  <c r="E125" i="1"/>
  <c r="F125" i="1"/>
  <c r="G125" i="1"/>
  <c r="D124" i="1"/>
  <c r="E124" i="1"/>
  <c r="F124" i="1"/>
  <c r="G124" i="1"/>
  <c r="D123" i="1"/>
  <c r="E123" i="1"/>
  <c r="F123" i="1"/>
  <c r="G123" i="1"/>
  <c r="D122" i="1"/>
  <c r="E122" i="1"/>
  <c r="F122" i="1"/>
  <c r="G122" i="1"/>
  <c r="D121" i="1"/>
  <c r="E121" i="1"/>
  <c r="F121" i="1"/>
  <c r="G121" i="1"/>
  <c r="G120" i="1"/>
  <c r="D119" i="1"/>
  <c r="E119" i="1"/>
  <c r="F119" i="1"/>
  <c r="G119" i="1"/>
  <c r="D118" i="1"/>
  <c r="E118" i="1"/>
  <c r="F118" i="1"/>
  <c r="G118" i="1"/>
  <c r="D117" i="1"/>
  <c r="E117" i="1"/>
  <c r="F117" i="1"/>
  <c r="G117" i="1"/>
  <c r="D116" i="1"/>
  <c r="E116" i="1"/>
  <c r="F116" i="1"/>
  <c r="G116" i="1"/>
  <c r="G115" i="1"/>
  <c r="E114" i="1"/>
  <c r="F114" i="1"/>
  <c r="G114" i="1"/>
  <c r="D113" i="1"/>
  <c r="E113" i="1"/>
  <c r="F113" i="1"/>
  <c r="G113" i="1"/>
  <c r="D112" i="1"/>
  <c r="E112" i="1"/>
  <c r="F112" i="1"/>
  <c r="G112" i="1"/>
  <c r="D111" i="1"/>
  <c r="E111" i="1"/>
  <c r="F111" i="1"/>
  <c r="G111" i="1"/>
  <c r="D110" i="1"/>
  <c r="E110" i="1"/>
  <c r="F110" i="1"/>
  <c r="G110" i="1"/>
  <c r="G109" i="1"/>
  <c r="D108" i="1"/>
  <c r="E108" i="1"/>
  <c r="F108" i="1"/>
  <c r="G108" i="1"/>
  <c r="D107" i="1"/>
  <c r="E107" i="1"/>
  <c r="F107" i="1"/>
  <c r="G107" i="1"/>
  <c r="D106" i="1"/>
  <c r="E106" i="1"/>
  <c r="F106" i="1"/>
  <c r="G106" i="1"/>
  <c r="D105" i="1"/>
  <c r="E105" i="1"/>
  <c r="F105" i="1"/>
  <c r="G105" i="1"/>
  <c r="G104" i="1"/>
  <c r="D103" i="1"/>
  <c r="E103" i="1"/>
  <c r="F103" i="1"/>
  <c r="G103" i="1"/>
  <c r="D102" i="1"/>
  <c r="E102" i="1"/>
  <c r="F102" i="1"/>
  <c r="G102" i="1"/>
  <c r="D101" i="1"/>
  <c r="E101" i="1"/>
  <c r="F101" i="1"/>
  <c r="G101" i="1"/>
  <c r="D100" i="1"/>
  <c r="E100" i="1"/>
  <c r="F100" i="1"/>
  <c r="G100" i="1"/>
  <c r="D99" i="1"/>
  <c r="E99" i="1"/>
  <c r="F99" i="1"/>
  <c r="G99" i="1"/>
  <c r="D98" i="1"/>
  <c r="E98" i="1"/>
  <c r="F98" i="1"/>
  <c r="G98" i="1"/>
  <c r="D97" i="1"/>
  <c r="E97" i="1"/>
  <c r="F97" i="1"/>
  <c r="G97" i="1"/>
  <c r="D96" i="1"/>
  <c r="E96" i="1"/>
  <c r="F96" i="1"/>
  <c r="G96" i="1"/>
  <c r="D95" i="1"/>
  <c r="E95" i="1"/>
  <c r="F95" i="1"/>
  <c r="G95" i="1"/>
  <c r="D94" i="1"/>
  <c r="E94" i="1"/>
  <c r="F94" i="1"/>
  <c r="G94" i="1"/>
  <c r="D93" i="1"/>
  <c r="E93" i="1"/>
  <c r="F93" i="1"/>
  <c r="G93" i="1"/>
  <c r="D92" i="1"/>
  <c r="E92" i="1"/>
  <c r="F92" i="1"/>
  <c r="G92" i="1"/>
  <c r="D91" i="1"/>
  <c r="E91" i="1"/>
  <c r="F91" i="1"/>
  <c r="G91" i="1"/>
  <c r="D90" i="1"/>
  <c r="E90" i="1"/>
  <c r="F90" i="1"/>
  <c r="G90" i="1"/>
  <c r="D89" i="1"/>
  <c r="E89" i="1"/>
  <c r="F89" i="1"/>
  <c r="G89" i="1"/>
  <c r="D88" i="1"/>
  <c r="E88" i="1"/>
  <c r="F88" i="1"/>
  <c r="G88" i="1"/>
  <c r="G87" i="1"/>
  <c r="D86" i="1"/>
  <c r="E86" i="1"/>
  <c r="F86" i="1"/>
  <c r="G86" i="1"/>
  <c r="G85" i="1"/>
  <c r="G84" i="1"/>
  <c r="D83" i="1"/>
  <c r="E83" i="1"/>
  <c r="F83" i="1"/>
  <c r="G83" i="1"/>
  <c r="G82" i="1"/>
  <c r="D81" i="1"/>
  <c r="E81" i="1"/>
  <c r="F81" i="1"/>
  <c r="G81" i="1"/>
  <c r="D80" i="1"/>
  <c r="E80" i="1"/>
  <c r="F80" i="1"/>
  <c r="G80" i="1"/>
  <c r="D79" i="1"/>
  <c r="E79" i="1"/>
  <c r="F79" i="1"/>
  <c r="G79" i="1"/>
  <c r="D78" i="1"/>
  <c r="E78" i="1"/>
  <c r="F78" i="1"/>
  <c r="G78" i="1"/>
  <c r="D77" i="1"/>
  <c r="E77" i="1"/>
  <c r="F77" i="1"/>
  <c r="G77" i="1"/>
  <c r="D76" i="1"/>
  <c r="E76" i="1"/>
  <c r="F76" i="1"/>
  <c r="G76" i="1"/>
  <c r="D75" i="1"/>
  <c r="E75" i="1"/>
  <c r="F75" i="1"/>
  <c r="G75" i="1"/>
  <c r="G74" i="1"/>
  <c r="D73" i="1"/>
  <c r="E73" i="1"/>
  <c r="F73" i="1"/>
  <c r="G73" i="1"/>
  <c r="D72" i="1"/>
  <c r="E72" i="1"/>
  <c r="F72" i="1"/>
  <c r="G72" i="1"/>
  <c r="D71" i="1"/>
  <c r="E71" i="1"/>
  <c r="F71" i="1"/>
  <c r="G71" i="1"/>
  <c r="D70" i="1"/>
  <c r="E70" i="1"/>
  <c r="F70" i="1"/>
  <c r="G70" i="1"/>
  <c r="D69" i="1"/>
  <c r="E69" i="1"/>
  <c r="F69" i="1"/>
  <c r="G69" i="1"/>
  <c r="D68" i="1"/>
  <c r="E68" i="1"/>
  <c r="F68" i="1"/>
  <c r="G68" i="1"/>
  <c r="D67" i="1"/>
  <c r="E67" i="1"/>
  <c r="F67" i="1"/>
  <c r="G67" i="1"/>
  <c r="D66" i="1"/>
  <c r="E66" i="1"/>
  <c r="F66" i="1"/>
  <c r="G66" i="1"/>
  <c r="D65" i="1"/>
  <c r="E65" i="1"/>
  <c r="F65" i="1"/>
  <c r="G65" i="1"/>
  <c r="D64" i="1"/>
  <c r="E64" i="1"/>
  <c r="F64" i="1"/>
  <c r="G64" i="1"/>
  <c r="D63" i="1"/>
  <c r="E63" i="1"/>
  <c r="F63" i="1"/>
  <c r="G63" i="1"/>
  <c r="D62" i="1"/>
  <c r="E62" i="1"/>
  <c r="F62" i="1"/>
  <c r="G62" i="1"/>
  <c r="D61" i="1"/>
  <c r="E61" i="1"/>
  <c r="F61" i="1"/>
  <c r="G61" i="1"/>
  <c r="D60" i="1"/>
  <c r="E60" i="1"/>
  <c r="F60" i="1"/>
  <c r="G60" i="1"/>
  <c r="D59" i="1"/>
  <c r="E59" i="1"/>
  <c r="F59" i="1"/>
  <c r="G59" i="1"/>
  <c r="D58" i="1"/>
  <c r="E58" i="1"/>
  <c r="F58" i="1"/>
  <c r="G58" i="1"/>
  <c r="D57" i="1"/>
  <c r="E57" i="1"/>
  <c r="F57" i="1"/>
  <c r="G57" i="1"/>
  <c r="D56" i="1"/>
  <c r="E56" i="1"/>
  <c r="F56" i="1"/>
  <c r="G56" i="1"/>
  <c r="D55" i="1"/>
  <c r="E55" i="1"/>
  <c r="F55" i="1"/>
  <c r="G55" i="1"/>
  <c r="D54" i="1"/>
  <c r="E54" i="1"/>
  <c r="F54" i="1"/>
  <c r="G54" i="1"/>
  <c r="D53" i="1"/>
  <c r="E53" i="1"/>
  <c r="F53" i="1"/>
  <c r="G53" i="1"/>
  <c r="D52" i="1"/>
  <c r="E52" i="1"/>
  <c r="F52" i="1"/>
  <c r="G52" i="1"/>
  <c r="D51" i="1"/>
  <c r="E51" i="1"/>
  <c r="F51" i="1"/>
  <c r="G51" i="1"/>
  <c r="D50" i="1"/>
  <c r="E50" i="1"/>
  <c r="F50" i="1"/>
  <c r="G50" i="1"/>
  <c r="D49" i="1"/>
  <c r="E49" i="1"/>
  <c r="F49" i="1"/>
  <c r="G49" i="1"/>
  <c r="G48" i="1"/>
  <c r="D47" i="1"/>
  <c r="E47" i="1"/>
  <c r="F47" i="1"/>
  <c r="G47" i="1"/>
  <c r="D46" i="1"/>
  <c r="E46" i="1"/>
  <c r="F46" i="1"/>
  <c r="G46" i="1"/>
  <c r="D45" i="1"/>
  <c r="E45" i="1"/>
  <c r="F45" i="1"/>
  <c r="G45" i="1"/>
  <c r="D44" i="1"/>
  <c r="E44" i="1"/>
  <c r="F44" i="1"/>
  <c r="G44" i="1"/>
  <c r="D43" i="1"/>
  <c r="E43" i="1"/>
  <c r="F43" i="1"/>
  <c r="G43" i="1"/>
  <c r="D42" i="1"/>
  <c r="E42" i="1"/>
  <c r="F42" i="1"/>
  <c r="G42" i="1"/>
  <c r="G41" i="1"/>
  <c r="D40" i="1"/>
  <c r="E40" i="1"/>
  <c r="F40" i="1"/>
  <c r="G40" i="1"/>
  <c r="D39" i="1"/>
  <c r="E39" i="1"/>
  <c r="F39" i="1"/>
  <c r="G39" i="1"/>
  <c r="D38" i="1"/>
  <c r="E38" i="1"/>
  <c r="F38" i="1"/>
  <c r="G38" i="1"/>
  <c r="D37" i="1"/>
  <c r="E37" i="1"/>
  <c r="F37" i="1"/>
  <c r="G37" i="1"/>
  <c r="G36" i="1"/>
  <c r="D35" i="1"/>
  <c r="E35" i="1"/>
  <c r="F35" i="1"/>
  <c r="G35" i="1"/>
  <c r="D34" i="1"/>
  <c r="E34" i="1"/>
  <c r="F34" i="1"/>
  <c r="G34" i="1"/>
  <c r="D33" i="1"/>
  <c r="E33" i="1"/>
  <c r="F33" i="1"/>
  <c r="G33" i="1"/>
  <c r="G32" i="1"/>
  <c r="D31" i="1"/>
  <c r="E31" i="1"/>
  <c r="F31" i="1"/>
  <c r="G31" i="1"/>
  <c r="D30" i="1"/>
  <c r="E30" i="1"/>
  <c r="F30" i="1"/>
  <c r="G30" i="1"/>
  <c r="G29" i="1"/>
  <c r="D28" i="1"/>
  <c r="E28" i="1"/>
  <c r="F28" i="1"/>
  <c r="G28" i="1"/>
  <c r="D27" i="1"/>
  <c r="E27" i="1"/>
  <c r="F27" i="1"/>
  <c r="G27" i="1"/>
  <c r="D26" i="1"/>
  <c r="E26" i="1"/>
  <c r="F26" i="1"/>
  <c r="G26" i="1"/>
  <c r="G25" i="1"/>
  <c r="D24" i="1"/>
  <c r="E24" i="1"/>
  <c r="F24" i="1"/>
  <c r="G24" i="1"/>
  <c r="D23" i="1"/>
  <c r="E23" i="1"/>
  <c r="F23" i="1"/>
  <c r="G23" i="1"/>
  <c r="D22" i="1"/>
  <c r="E22" i="1"/>
  <c r="F22" i="1"/>
  <c r="G22" i="1"/>
  <c r="G21" i="1"/>
  <c r="D20" i="1"/>
  <c r="E20" i="1"/>
  <c r="F20" i="1"/>
  <c r="G20" i="1"/>
  <c r="D19" i="1"/>
  <c r="E19" i="1"/>
  <c r="F19" i="1"/>
  <c r="G19" i="1"/>
  <c r="G18" i="1"/>
  <c r="D17" i="1"/>
  <c r="E17" i="1"/>
  <c r="F17" i="1"/>
  <c r="G17" i="1"/>
  <c r="D16" i="1"/>
  <c r="E16" i="1"/>
  <c r="F16" i="1"/>
  <c r="G16" i="1"/>
  <c r="D15" i="1"/>
  <c r="E15" i="1"/>
  <c r="F15" i="1"/>
  <c r="G15" i="1"/>
  <c r="D14" i="1"/>
  <c r="E14" i="1"/>
  <c r="F14" i="1"/>
  <c r="G14" i="1"/>
  <c r="D13" i="1"/>
  <c r="E13" i="1"/>
  <c r="F13" i="1"/>
  <c r="G13" i="1"/>
  <c r="D12" i="1"/>
  <c r="E12" i="1"/>
  <c r="F12" i="1"/>
  <c r="G12" i="1"/>
  <c r="D11" i="1"/>
  <c r="E11" i="1"/>
  <c r="F11" i="1"/>
  <c r="G11" i="1"/>
  <c r="D10" i="1"/>
  <c r="E10" i="1"/>
  <c r="F10" i="1"/>
  <c r="G10" i="1"/>
  <c r="D9" i="1"/>
  <c r="E9" i="1"/>
  <c r="F9" i="1"/>
  <c r="G9" i="1"/>
  <c r="D8" i="1"/>
  <c r="E8" i="1"/>
  <c r="F8" i="1"/>
  <c r="G8" i="1"/>
  <c r="D7" i="1"/>
  <c r="E7" i="1"/>
  <c r="F7" i="1"/>
  <c r="G7" i="1"/>
  <c r="D6" i="1"/>
  <c r="E6" i="1"/>
  <c r="F6" i="1"/>
  <c r="G6" i="1"/>
  <c r="D5" i="1"/>
  <c r="E5" i="1"/>
  <c r="F5" i="1"/>
  <c r="G5" i="1"/>
  <c r="D4" i="1"/>
  <c r="E4" i="1"/>
  <c r="F4" i="1"/>
  <c r="G4" i="1"/>
  <c r="D3" i="1"/>
  <c r="E3" i="1"/>
  <c r="F3" i="1"/>
  <c r="G3" i="1"/>
  <c r="D2" i="1"/>
  <c r="E2" i="1"/>
  <c r="F2" i="1"/>
  <c r="G2" i="1"/>
  <c r="F14" i="4"/>
  <c r="F22" i="4"/>
  <c r="J26" i="41"/>
  <c r="J25" i="41"/>
  <c r="J21" i="41"/>
  <c r="J20" i="41"/>
  <c r="J19" i="41"/>
  <c r="J16" i="41"/>
  <c r="J13" i="41"/>
  <c r="J12" i="41"/>
  <c r="J11" i="41"/>
  <c r="J10" i="41"/>
  <c r="J9" i="41"/>
  <c r="J26" i="40"/>
  <c r="J25" i="40"/>
  <c r="J21" i="40"/>
  <c r="J20" i="40"/>
  <c r="J19" i="40"/>
  <c r="J16" i="40"/>
  <c r="J13" i="40"/>
  <c r="J12" i="40"/>
  <c r="J11" i="40"/>
  <c r="J10" i="40"/>
  <c r="J9" i="40"/>
  <c r="J26" i="39"/>
  <c r="J25" i="39"/>
  <c r="J21" i="39"/>
  <c r="J20" i="39"/>
  <c r="J19" i="39"/>
  <c r="J16" i="39"/>
  <c r="J13" i="39"/>
  <c r="J12" i="39"/>
  <c r="J11" i="39"/>
  <c r="J10" i="39"/>
  <c r="J9" i="39"/>
  <c r="J26" i="38"/>
  <c r="J25" i="38"/>
  <c r="J21" i="38"/>
  <c r="J20" i="38"/>
  <c r="J19" i="38"/>
  <c r="J16" i="38"/>
  <c r="J13" i="38"/>
  <c r="J12" i="38"/>
  <c r="J11" i="38"/>
  <c r="J10" i="38"/>
  <c r="J9" i="38"/>
  <c r="J26" i="37"/>
  <c r="J25" i="37"/>
  <c r="J21" i="37"/>
  <c r="J20" i="37"/>
  <c r="J19" i="37"/>
  <c r="J16" i="37"/>
  <c r="J13" i="37"/>
  <c r="J12" i="37"/>
  <c r="J11" i="37"/>
  <c r="J10" i="37"/>
  <c r="J9" i="37"/>
  <c r="J26" i="36"/>
  <c r="J25" i="36"/>
  <c r="J21" i="36"/>
  <c r="J20" i="36"/>
  <c r="J19" i="36"/>
  <c r="J16" i="36"/>
  <c r="J13" i="36"/>
  <c r="J12" i="36"/>
  <c r="J11" i="36"/>
  <c r="J10" i="36"/>
  <c r="J9" i="36"/>
  <c r="J26" i="35"/>
  <c r="J25" i="35"/>
  <c r="J21" i="35"/>
  <c r="J20" i="35"/>
  <c r="J19" i="35"/>
  <c r="J16" i="35"/>
  <c r="J13" i="35"/>
  <c r="J12" i="35"/>
  <c r="J11" i="35"/>
  <c r="J10" i="35"/>
  <c r="J9" i="35"/>
  <c r="J26" i="34"/>
  <c r="J25" i="34"/>
  <c r="J21" i="34"/>
  <c r="J20" i="34"/>
  <c r="J19" i="34"/>
  <c r="J16" i="34"/>
  <c r="J13" i="34"/>
  <c r="J12" i="34"/>
  <c r="J11" i="34"/>
  <c r="J10" i="34"/>
  <c r="J9" i="34"/>
  <c r="J26" i="33"/>
  <c r="J25" i="33"/>
  <c r="J21" i="33"/>
  <c r="J20" i="33"/>
  <c r="J19" i="33"/>
  <c r="J16" i="33"/>
  <c r="J13" i="33"/>
  <c r="J12" i="33"/>
  <c r="J11" i="33"/>
  <c r="J10" i="33"/>
  <c r="J9" i="33"/>
  <c r="J26" i="32"/>
  <c r="J25" i="32"/>
  <c r="J21" i="32"/>
  <c r="J20" i="32"/>
  <c r="J19" i="32"/>
  <c r="J16" i="32"/>
  <c r="J13" i="32"/>
  <c r="J12" i="32"/>
  <c r="J11" i="32"/>
  <c r="J10" i="32"/>
  <c r="J9" i="32"/>
  <c r="J26" i="31"/>
  <c r="J25" i="31"/>
  <c r="J21" i="31"/>
  <c r="J20" i="31"/>
  <c r="J19" i="31"/>
  <c r="J16" i="31"/>
  <c r="J13" i="31"/>
  <c r="J12" i="31"/>
  <c r="J11" i="31"/>
  <c r="J10" i="31"/>
  <c r="J9" i="31"/>
  <c r="J26" i="30"/>
  <c r="J25" i="30"/>
  <c r="J21" i="30"/>
  <c r="J20" i="30"/>
  <c r="J19" i="30"/>
  <c r="J16" i="30"/>
  <c r="J13" i="30"/>
  <c r="J12" i="30"/>
  <c r="J11" i="30"/>
  <c r="J10" i="30"/>
  <c r="J9" i="30"/>
  <c r="J26" i="29"/>
  <c r="J25" i="29"/>
  <c r="J21" i="29"/>
  <c r="J20" i="29"/>
  <c r="J19" i="29"/>
  <c r="J16" i="29"/>
  <c r="J13" i="29"/>
  <c r="J12" i="29"/>
  <c r="J11" i="29"/>
  <c r="J10" i="29"/>
  <c r="J9" i="29"/>
  <c r="J26" i="46"/>
  <c r="J25" i="46"/>
  <c r="J21" i="46"/>
  <c r="J20" i="46"/>
  <c r="J19" i="46"/>
  <c r="J16" i="46"/>
  <c r="J13" i="46"/>
  <c r="J12" i="46"/>
  <c r="J11" i="46"/>
  <c r="J10" i="46"/>
  <c r="J9" i="46"/>
  <c r="J26" i="28"/>
  <c r="J25" i="28"/>
  <c r="J21" i="28"/>
  <c r="J20" i="28"/>
  <c r="J19" i="28"/>
  <c r="J16" i="28"/>
  <c r="J13" i="28"/>
  <c r="J12" i="28"/>
  <c r="J11" i="28"/>
  <c r="J10" i="28"/>
  <c r="J9" i="28"/>
  <c r="J26" i="27"/>
  <c r="J25" i="27"/>
  <c r="J21" i="27"/>
  <c r="J20" i="27"/>
  <c r="J19" i="27"/>
  <c r="J16" i="27"/>
  <c r="J13" i="27"/>
  <c r="J12" i="27"/>
  <c r="J11" i="27"/>
  <c r="J10" i="27"/>
  <c r="J9" i="27"/>
  <c r="J26" i="45"/>
  <c r="J25" i="45"/>
  <c r="J21" i="45"/>
  <c r="J20" i="45"/>
  <c r="J19" i="45"/>
  <c r="J16" i="45"/>
  <c r="J13" i="45"/>
  <c r="J12" i="45"/>
  <c r="J11" i="45"/>
  <c r="J10" i="45"/>
  <c r="J9" i="45"/>
  <c r="J26" i="26"/>
  <c r="J25" i="26"/>
  <c r="J21" i="26"/>
  <c r="J20" i="26"/>
  <c r="J19" i="26"/>
  <c r="J16" i="26"/>
  <c r="J13" i="26"/>
  <c r="J12" i="26"/>
  <c r="J11" i="26"/>
  <c r="J10" i="26"/>
  <c r="J9" i="26"/>
  <c r="J26" i="44"/>
  <c r="J25" i="44"/>
  <c r="J21" i="44"/>
  <c r="J20" i="44"/>
  <c r="J19" i="44"/>
  <c r="J16" i="44"/>
  <c r="J13" i="44"/>
  <c r="J12" i="44"/>
  <c r="J11" i="44"/>
  <c r="J10" i="44"/>
  <c r="J9" i="44"/>
  <c r="J26" i="25"/>
  <c r="J25" i="25"/>
  <c r="J21" i="25"/>
  <c r="J20" i="25"/>
  <c r="J19" i="25"/>
  <c r="J16" i="25"/>
  <c r="J13" i="25"/>
  <c r="J12" i="25"/>
  <c r="J11" i="25"/>
  <c r="J10" i="25"/>
  <c r="J9" i="25"/>
  <c r="J26" i="24"/>
  <c r="J25" i="24"/>
  <c r="J21" i="24"/>
  <c r="J20" i="24"/>
  <c r="J19" i="24"/>
  <c r="J16" i="24"/>
  <c r="J13" i="24"/>
  <c r="J12" i="24"/>
  <c r="J11" i="24"/>
  <c r="J10" i="24"/>
  <c r="J9" i="24"/>
  <c r="J26" i="23"/>
  <c r="J25" i="23"/>
  <c r="J21" i="23"/>
  <c r="J20" i="23"/>
  <c r="J19" i="23"/>
  <c r="J16" i="23"/>
  <c r="J13" i="23"/>
  <c r="J12" i="23"/>
  <c r="J11" i="23"/>
  <c r="J10" i="23"/>
  <c r="J9" i="23"/>
  <c r="J26" i="43"/>
  <c r="J25" i="43"/>
  <c r="J21" i="43"/>
  <c r="J20" i="43"/>
  <c r="J19" i="43"/>
  <c r="J16" i="43"/>
  <c r="J13" i="43"/>
  <c r="J12" i="43"/>
  <c r="J11" i="43"/>
  <c r="J10" i="43"/>
  <c r="J9" i="43"/>
  <c r="J26" i="22"/>
  <c r="J25" i="22"/>
  <c r="J21" i="22"/>
  <c r="J20" i="22"/>
  <c r="J19" i="22"/>
  <c r="J16" i="22"/>
  <c r="J13" i="22"/>
  <c r="J12" i="22"/>
  <c r="J11" i="22"/>
  <c r="J10" i="22"/>
  <c r="J9" i="22"/>
  <c r="J26" i="21"/>
  <c r="J25" i="21"/>
  <c r="J21" i="21"/>
  <c r="J20" i="21"/>
  <c r="J19" i="21"/>
  <c r="J16" i="21"/>
  <c r="J13" i="21"/>
  <c r="J12" i="21"/>
  <c r="J11" i="21"/>
  <c r="J10" i="21"/>
  <c r="J9" i="21"/>
  <c r="J26" i="20"/>
  <c r="J25" i="20"/>
  <c r="J21" i="20"/>
  <c r="J20" i="20"/>
  <c r="J19" i="20"/>
  <c r="J16" i="20"/>
  <c r="J13" i="20"/>
  <c r="J12" i="20"/>
  <c r="J11" i="20"/>
  <c r="J10" i="20"/>
  <c r="J9" i="20"/>
  <c r="J26" i="19"/>
  <c r="J25" i="19"/>
  <c r="J21" i="19"/>
  <c r="J20" i="19"/>
  <c r="J19" i="19"/>
  <c r="J16" i="19"/>
  <c r="J13" i="19"/>
  <c r="J12" i="19"/>
  <c r="J11" i="19"/>
  <c r="J10" i="19"/>
  <c r="J9" i="19"/>
  <c r="J26" i="18"/>
  <c r="J25" i="18"/>
  <c r="J21" i="18"/>
  <c r="J20" i="18"/>
  <c r="J19" i="18"/>
  <c r="J16" i="18"/>
  <c r="J13" i="18"/>
  <c r="J12" i="18"/>
  <c r="J11" i="18"/>
  <c r="J10" i="18"/>
  <c r="J9" i="18"/>
  <c r="J26" i="17"/>
  <c r="J25" i="17"/>
  <c r="J21" i="17"/>
  <c r="J20" i="17"/>
  <c r="J19" i="17"/>
  <c r="J16" i="17"/>
  <c r="J13" i="17"/>
  <c r="J12" i="17"/>
  <c r="J11" i="17"/>
  <c r="J10" i="17"/>
  <c r="J9" i="17"/>
  <c r="J26" i="42"/>
  <c r="J25" i="42"/>
  <c r="J21" i="42"/>
  <c r="J20" i="42"/>
  <c r="J19" i="42"/>
  <c r="J16" i="42"/>
  <c r="J13" i="42"/>
  <c r="J12" i="42"/>
  <c r="J11" i="42"/>
  <c r="J10" i="42"/>
  <c r="J9" i="42"/>
  <c r="J26" i="15"/>
  <c r="J25" i="15"/>
  <c r="J21" i="15"/>
  <c r="J20" i="15"/>
  <c r="J19" i="15"/>
  <c r="J16" i="15"/>
  <c r="J13" i="15"/>
  <c r="J12" i="15"/>
  <c r="J11" i="15"/>
  <c r="J10" i="15"/>
  <c r="J9" i="15"/>
  <c r="J26" i="16"/>
  <c r="J25" i="16"/>
  <c r="J21" i="16"/>
  <c r="J20" i="16"/>
  <c r="J19" i="16"/>
  <c r="J16" i="16"/>
  <c r="J13" i="16"/>
  <c r="J12" i="16"/>
  <c r="J11" i="16"/>
  <c r="J10" i="16"/>
  <c r="J9" i="16"/>
  <c r="J26" i="14"/>
  <c r="J25" i="14"/>
  <c r="J21" i="14"/>
  <c r="J20" i="14"/>
  <c r="J19" i="14"/>
  <c r="J16" i="14"/>
  <c r="J13" i="14"/>
  <c r="J12" i="14"/>
  <c r="J11" i="14"/>
  <c r="J10" i="14"/>
  <c r="J9" i="14"/>
  <c r="J26" i="13"/>
  <c r="J25" i="13"/>
  <c r="J21" i="13"/>
  <c r="J20" i="13"/>
  <c r="J19" i="13"/>
  <c r="J16" i="13"/>
  <c r="J13" i="13"/>
  <c r="J12" i="13"/>
  <c r="J11" i="13"/>
  <c r="J10" i="13"/>
  <c r="J9" i="13"/>
  <c r="J26" i="12"/>
  <c r="J25" i="12"/>
  <c r="J21" i="12"/>
  <c r="J20" i="12"/>
  <c r="J19" i="12"/>
  <c r="J16" i="12"/>
  <c r="J13" i="12"/>
  <c r="J12" i="12"/>
  <c r="J11" i="12"/>
  <c r="J10" i="12"/>
  <c r="J9" i="12"/>
  <c r="J26" i="11"/>
  <c r="J25" i="11"/>
  <c r="J21" i="11"/>
  <c r="J20" i="11"/>
  <c r="J19" i="11"/>
  <c r="J16" i="11"/>
  <c r="J13" i="11"/>
  <c r="J12" i="11"/>
  <c r="J11" i="11"/>
  <c r="J10" i="11"/>
  <c r="J9" i="11"/>
  <c r="J26" i="10"/>
  <c r="J25" i="10"/>
  <c r="J21" i="10"/>
  <c r="J20" i="10"/>
  <c r="J19" i="10"/>
  <c r="J16" i="10"/>
  <c r="J13" i="10"/>
  <c r="J12" i="10"/>
  <c r="J11" i="10"/>
  <c r="J10" i="10"/>
  <c r="J9" i="10"/>
  <c r="J26" i="9"/>
  <c r="J25" i="9"/>
  <c r="J21" i="9"/>
  <c r="J20" i="9"/>
  <c r="J19" i="9"/>
  <c r="J16" i="9"/>
  <c r="J13" i="9"/>
  <c r="J12" i="9"/>
  <c r="J11" i="9"/>
  <c r="J10" i="9"/>
  <c r="J9" i="9"/>
  <c r="J26" i="8"/>
  <c r="J25" i="8"/>
  <c r="J21" i="8"/>
  <c r="J20" i="8"/>
  <c r="J19" i="8"/>
  <c r="J16" i="8"/>
  <c r="J13" i="8"/>
  <c r="J12" i="8"/>
  <c r="J11" i="8"/>
  <c r="J10" i="8"/>
  <c r="J9" i="8"/>
  <c r="J26" i="6"/>
  <c r="J25" i="6"/>
  <c r="J21" i="6"/>
  <c r="J20" i="6"/>
  <c r="J19" i="6"/>
  <c r="J16" i="6"/>
  <c r="J13" i="6"/>
  <c r="J12" i="6"/>
  <c r="J11" i="6"/>
  <c r="J10" i="6"/>
  <c r="J9" i="6"/>
  <c r="J26" i="4"/>
  <c r="J25" i="4"/>
  <c r="J21" i="4"/>
  <c r="J20" i="4"/>
  <c r="J19" i="4"/>
  <c r="J16" i="4"/>
  <c r="J10" i="4"/>
  <c r="J11" i="4"/>
  <c r="J12" i="4"/>
  <c r="J13" i="4"/>
  <c r="J9" i="4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8" i="3"/>
  <c r="C345" i="1"/>
  <c r="C2" i="46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A345" i="1"/>
  <c r="A344" i="1"/>
  <c r="A343" i="1"/>
  <c r="A342" i="1"/>
  <c r="A341" i="1"/>
  <c r="A340" i="1"/>
  <c r="A339" i="1"/>
  <c r="A338" i="1"/>
  <c r="A337" i="1"/>
  <c r="A336" i="1"/>
  <c r="A335" i="1"/>
  <c r="C312" i="1"/>
  <c r="C2" i="45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A312" i="1"/>
  <c r="A311" i="1"/>
  <c r="A310" i="1"/>
  <c r="A309" i="1"/>
  <c r="A308" i="1"/>
  <c r="A307" i="1"/>
  <c r="A306" i="1"/>
  <c r="A305" i="1"/>
  <c r="A304" i="1"/>
  <c r="A303" i="1"/>
  <c r="A302" i="1"/>
  <c r="C290" i="1"/>
  <c r="C2" i="44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A290" i="1"/>
  <c r="A289" i="1"/>
  <c r="A288" i="1"/>
  <c r="A287" i="1"/>
  <c r="A286" i="1"/>
  <c r="A285" i="1"/>
  <c r="A284" i="1"/>
  <c r="A283" i="1"/>
  <c r="A282" i="1"/>
  <c r="A281" i="1"/>
  <c r="A280" i="1"/>
  <c r="C246" i="1"/>
  <c r="C2" i="43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A246" i="1"/>
  <c r="A245" i="1"/>
  <c r="A244" i="1"/>
  <c r="A243" i="1"/>
  <c r="A242" i="1"/>
  <c r="A241" i="1"/>
  <c r="A240" i="1"/>
  <c r="A239" i="1"/>
  <c r="A238" i="1"/>
  <c r="A237" i="1"/>
  <c r="A236" i="1"/>
  <c r="C169" i="1"/>
  <c r="C2" i="42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A169" i="1"/>
  <c r="A168" i="1"/>
  <c r="A167" i="1"/>
  <c r="A166" i="1"/>
  <c r="A165" i="1"/>
  <c r="A164" i="1"/>
  <c r="A163" i="1"/>
  <c r="A162" i="1"/>
  <c r="A161" i="1"/>
  <c r="A160" i="1"/>
  <c r="A159" i="1"/>
  <c r="C1" i="46"/>
  <c r="F22" i="46"/>
  <c r="F14" i="46"/>
  <c r="C3" i="46"/>
  <c r="B3" i="46"/>
  <c r="C1" i="45"/>
  <c r="F22" i="45"/>
  <c r="F14" i="45"/>
  <c r="C3" i="45"/>
  <c r="B3" i="45"/>
  <c r="C1" i="44"/>
  <c r="F22" i="44"/>
  <c r="F14" i="44"/>
  <c r="C3" i="44"/>
  <c r="B3" i="44"/>
  <c r="C1" i="43"/>
  <c r="F22" i="43"/>
  <c r="F14" i="43"/>
  <c r="C3" i="43"/>
  <c r="B3" i="43"/>
  <c r="C1" i="42"/>
  <c r="F22" i="42"/>
  <c r="F14" i="42"/>
  <c r="C3" i="42"/>
  <c r="B3" i="42"/>
  <c r="C114" i="1"/>
  <c r="C2" i="14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A114" i="1"/>
  <c r="A113" i="1"/>
  <c r="A112" i="1"/>
  <c r="A111" i="1"/>
  <c r="A110" i="1"/>
  <c r="A109" i="1"/>
  <c r="A108" i="1"/>
  <c r="A107" i="1"/>
  <c r="A106" i="1"/>
  <c r="A105" i="1"/>
  <c r="A104" i="1"/>
  <c r="C334" i="1"/>
  <c r="C2" i="28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A334" i="1"/>
  <c r="A333" i="1"/>
  <c r="A332" i="1"/>
  <c r="A331" i="1"/>
  <c r="A330" i="1"/>
  <c r="A329" i="1"/>
  <c r="A328" i="1"/>
  <c r="A327" i="1"/>
  <c r="A326" i="1"/>
  <c r="A325" i="1"/>
  <c r="A324" i="1"/>
  <c r="C323" i="1"/>
  <c r="C2" i="27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A323" i="1"/>
  <c r="A322" i="1"/>
  <c r="A321" i="1"/>
  <c r="A320" i="1"/>
  <c r="A319" i="1"/>
  <c r="A318" i="1"/>
  <c r="A317" i="1"/>
  <c r="A316" i="1"/>
  <c r="A315" i="1"/>
  <c r="A314" i="1"/>
  <c r="A313" i="1"/>
  <c r="C482" i="1"/>
  <c r="C2" i="41"/>
  <c r="B482" i="1"/>
  <c r="C481" i="1"/>
  <c r="B481" i="1"/>
  <c r="C480" i="1"/>
  <c r="B480" i="1"/>
  <c r="C479" i="1"/>
  <c r="B479" i="1"/>
  <c r="C478" i="1"/>
  <c r="B478" i="1"/>
  <c r="A482" i="1"/>
  <c r="A481" i="1"/>
  <c r="A480" i="1"/>
  <c r="A479" i="1"/>
  <c r="A478" i="1"/>
  <c r="C477" i="1"/>
  <c r="C2" i="40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A477" i="1"/>
  <c r="A476" i="1"/>
  <c r="A475" i="1"/>
  <c r="A474" i="1"/>
  <c r="A473" i="1"/>
  <c r="A472" i="1"/>
  <c r="A471" i="1"/>
  <c r="A470" i="1"/>
  <c r="A469" i="1"/>
  <c r="A468" i="1"/>
  <c r="A467" i="1"/>
  <c r="C466" i="1"/>
  <c r="C2" i="39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A466" i="1"/>
  <c r="A465" i="1"/>
  <c r="A464" i="1"/>
  <c r="A463" i="1"/>
  <c r="A462" i="1"/>
  <c r="A461" i="1"/>
  <c r="A460" i="1"/>
  <c r="A459" i="1"/>
  <c r="A458" i="1"/>
  <c r="A457" i="1"/>
  <c r="A456" i="1"/>
  <c r="C455" i="1"/>
  <c r="C2" i="38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2" i="37"/>
  <c r="B434" i="1"/>
  <c r="A455" i="1"/>
  <c r="A454" i="1"/>
  <c r="A453" i="1"/>
  <c r="A452" i="1"/>
  <c r="A451" i="1"/>
  <c r="A450" i="1"/>
  <c r="A449" i="1"/>
  <c r="A448" i="1"/>
  <c r="A447" i="1"/>
  <c r="A446" i="1"/>
  <c r="A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A444" i="1"/>
  <c r="A443" i="1"/>
  <c r="A442" i="1"/>
  <c r="A441" i="1"/>
  <c r="A440" i="1"/>
  <c r="A439" i="1"/>
  <c r="A438" i="1"/>
  <c r="A437" i="1"/>
  <c r="A436" i="1"/>
  <c r="A435" i="1"/>
  <c r="A434" i="1"/>
  <c r="C1" i="41"/>
  <c r="C1" i="40"/>
  <c r="C1" i="39"/>
  <c r="C1" i="38"/>
  <c r="C1" i="37"/>
  <c r="F22" i="41"/>
  <c r="F14" i="41"/>
  <c r="C3" i="41"/>
  <c r="B3" i="41"/>
  <c r="F22" i="40"/>
  <c r="F14" i="40"/>
  <c r="C3" i="40"/>
  <c r="B3" i="40"/>
  <c r="F22" i="39"/>
  <c r="F14" i="39"/>
  <c r="C3" i="39"/>
  <c r="B3" i="39"/>
  <c r="F22" i="38"/>
  <c r="F14" i="38"/>
  <c r="C3" i="38"/>
  <c r="B3" i="38"/>
  <c r="F22" i="37"/>
  <c r="F14" i="37"/>
  <c r="C3" i="37"/>
  <c r="B3" i="37"/>
  <c r="C433" i="1"/>
  <c r="C2" i="36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A433" i="1"/>
  <c r="A432" i="1"/>
  <c r="A431" i="1"/>
  <c r="A430" i="1"/>
  <c r="A429" i="1"/>
  <c r="A428" i="1"/>
  <c r="A427" i="1"/>
  <c r="A426" i="1"/>
  <c r="A425" i="1"/>
  <c r="A424" i="1"/>
  <c r="A423" i="1"/>
  <c r="C422" i="1"/>
  <c r="C2" i="35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A422" i="1"/>
  <c r="A421" i="1"/>
  <c r="A420" i="1"/>
  <c r="A419" i="1"/>
  <c r="A418" i="1"/>
  <c r="A417" i="1"/>
  <c r="A416" i="1"/>
  <c r="A415" i="1"/>
  <c r="A414" i="1"/>
  <c r="A413" i="1"/>
  <c r="A412" i="1"/>
  <c r="C411" i="1"/>
  <c r="C2" i="34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A411" i="1"/>
  <c r="A410" i="1"/>
  <c r="A409" i="1"/>
  <c r="A408" i="1"/>
  <c r="A407" i="1"/>
  <c r="A406" i="1"/>
  <c r="A405" i="1"/>
  <c r="A404" i="1"/>
  <c r="A403" i="1"/>
  <c r="A402" i="1"/>
  <c r="A401" i="1"/>
  <c r="C400" i="1"/>
  <c r="C2" i="33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A400" i="1"/>
  <c r="A399" i="1"/>
  <c r="A398" i="1"/>
  <c r="A397" i="1"/>
  <c r="A396" i="1"/>
  <c r="A395" i="1"/>
  <c r="A394" i="1"/>
  <c r="A393" i="1"/>
  <c r="A392" i="1"/>
  <c r="A391" i="1"/>
  <c r="A390" i="1"/>
  <c r="C389" i="1"/>
  <c r="C2" i="32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A389" i="1"/>
  <c r="A388" i="1"/>
  <c r="A387" i="1"/>
  <c r="A386" i="1"/>
  <c r="A385" i="1"/>
  <c r="A384" i="1"/>
  <c r="A383" i="1"/>
  <c r="A382" i="1"/>
  <c r="A381" i="1"/>
  <c r="A380" i="1"/>
  <c r="A379" i="1"/>
  <c r="C378" i="1"/>
  <c r="C2" i="3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A378" i="1"/>
  <c r="A377" i="1"/>
  <c r="A376" i="1"/>
  <c r="A375" i="1"/>
  <c r="A374" i="1"/>
  <c r="A373" i="1"/>
  <c r="A372" i="1"/>
  <c r="A371" i="1"/>
  <c r="A370" i="1"/>
  <c r="A369" i="1"/>
  <c r="A368" i="1"/>
  <c r="C367" i="1"/>
  <c r="C2" i="30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A367" i="1"/>
  <c r="A366" i="1"/>
  <c r="A365" i="1"/>
  <c r="A364" i="1"/>
  <c r="A363" i="1"/>
  <c r="A362" i="1"/>
  <c r="A361" i="1"/>
  <c r="A360" i="1"/>
  <c r="A359" i="1"/>
  <c r="A358" i="1"/>
  <c r="A357" i="1"/>
  <c r="C1" i="36"/>
  <c r="F22" i="36"/>
  <c r="F14" i="36"/>
  <c r="C3" i="36"/>
  <c r="B3" i="36"/>
  <c r="C1" i="35"/>
  <c r="F22" i="35"/>
  <c r="F14" i="35"/>
  <c r="C3" i="35"/>
  <c r="B3" i="35"/>
  <c r="C1" i="34"/>
  <c r="F22" i="34"/>
  <c r="F14" i="34"/>
  <c r="C3" i="34"/>
  <c r="B3" i="34"/>
  <c r="C1" i="33"/>
  <c r="F22" i="33"/>
  <c r="F14" i="33"/>
  <c r="C3" i="33"/>
  <c r="B3" i="33"/>
  <c r="C1" i="32"/>
  <c r="F22" i="32"/>
  <c r="F14" i="32"/>
  <c r="C3" i="32"/>
  <c r="B3" i="32"/>
  <c r="C1" i="31"/>
  <c r="F22" i="31"/>
  <c r="F14" i="31"/>
  <c r="C3" i="31"/>
  <c r="B3" i="31"/>
  <c r="C1" i="30"/>
  <c r="F22" i="30"/>
  <c r="F14" i="30"/>
  <c r="C3" i="30"/>
  <c r="B3" i="30"/>
  <c r="C356" i="1"/>
  <c r="C2" i="29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A356" i="1"/>
  <c r="A355" i="1"/>
  <c r="A354" i="1"/>
  <c r="A353" i="1"/>
  <c r="A352" i="1"/>
  <c r="A351" i="1"/>
  <c r="A350" i="1"/>
  <c r="A349" i="1"/>
  <c r="A348" i="1"/>
  <c r="A347" i="1"/>
  <c r="A346" i="1"/>
  <c r="C1" i="29"/>
  <c r="F22" i="29"/>
  <c r="F14" i="29"/>
  <c r="C3" i="29"/>
  <c r="B3" i="29"/>
  <c r="C1" i="28"/>
  <c r="C1" i="27"/>
  <c r="F22" i="28"/>
  <c r="F14" i="28"/>
  <c r="C3" i="28"/>
  <c r="B3" i="28"/>
  <c r="F22" i="27"/>
  <c r="F14" i="27"/>
  <c r="C3" i="27"/>
  <c r="B3" i="27"/>
  <c r="C301" i="1"/>
  <c r="C2" i="26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A301" i="1"/>
  <c r="A300" i="1"/>
  <c r="A299" i="1"/>
  <c r="A298" i="1"/>
  <c r="A297" i="1"/>
  <c r="A296" i="1"/>
  <c r="A295" i="1"/>
  <c r="A294" i="1"/>
  <c r="A293" i="1"/>
  <c r="A292" i="1"/>
  <c r="A291" i="1"/>
  <c r="C279" i="1"/>
  <c r="C2" i="25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A279" i="1"/>
  <c r="A278" i="1"/>
  <c r="A277" i="1"/>
  <c r="A276" i="1"/>
  <c r="A275" i="1"/>
  <c r="A274" i="1"/>
  <c r="A273" i="1"/>
  <c r="A272" i="1"/>
  <c r="A271" i="1"/>
  <c r="A270" i="1"/>
  <c r="A269" i="1"/>
  <c r="C1" i="26"/>
  <c r="F22" i="26"/>
  <c r="F14" i="26"/>
  <c r="C3" i="26"/>
  <c r="B3" i="26"/>
  <c r="C1" i="25"/>
  <c r="F22" i="25"/>
  <c r="F14" i="25"/>
  <c r="C3" i="25"/>
  <c r="B3" i="25"/>
  <c r="C268" i="1"/>
  <c r="C2" i="24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A268" i="1"/>
  <c r="A267" i="1"/>
  <c r="A266" i="1"/>
  <c r="A265" i="1"/>
  <c r="A264" i="1"/>
  <c r="A263" i="1"/>
  <c r="A262" i="1"/>
  <c r="A261" i="1"/>
  <c r="A260" i="1"/>
  <c r="A259" i="1"/>
  <c r="A258" i="1"/>
  <c r="C257" i="1"/>
  <c r="C2" i="23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A257" i="1"/>
  <c r="A256" i="1"/>
  <c r="A255" i="1"/>
  <c r="A254" i="1"/>
  <c r="A253" i="1"/>
  <c r="A252" i="1"/>
  <c r="A251" i="1"/>
  <c r="A250" i="1"/>
  <c r="A249" i="1"/>
  <c r="A248" i="1"/>
  <c r="A247" i="1"/>
  <c r="C1" i="24"/>
  <c r="F22" i="24"/>
  <c r="F14" i="24"/>
  <c r="C3" i="24"/>
  <c r="B3" i="24"/>
  <c r="C1" i="23"/>
  <c r="F22" i="23"/>
  <c r="F14" i="23"/>
  <c r="C3" i="23"/>
  <c r="B3" i="23"/>
  <c r="C235" i="1"/>
  <c r="C2" i="22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A235" i="1"/>
  <c r="A234" i="1"/>
  <c r="A233" i="1"/>
  <c r="A232" i="1"/>
  <c r="A231" i="1"/>
  <c r="A230" i="1"/>
  <c r="A229" i="1"/>
  <c r="A228" i="1"/>
  <c r="A227" i="1"/>
  <c r="A226" i="1"/>
  <c r="A225" i="1"/>
  <c r="C224" i="1"/>
  <c r="C2" i="2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A224" i="1"/>
  <c r="A223" i="1"/>
  <c r="A222" i="1"/>
  <c r="A221" i="1"/>
  <c r="A220" i="1"/>
  <c r="A219" i="1"/>
  <c r="A218" i="1"/>
  <c r="A217" i="1"/>
  <c r="A216" i="1"/>
  <c r="A215" i="1"/>
  <c r="A214" i="1"/>
  <c r="C213" i="1"/>
  <c r="C2" i="20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A213" i="1"/>
  <c r="A212" i="1"/>
  <c r="A211" i="1"/>
  <c r="A210" i="1"/>
  <c r="A209" i="1"/>
  <c r="A208" i="1"/>
  <c r="A207" i="1"/>
  <c r="A206" i="1"/>
  <c r="A205" i="1"/>
  <c r="A204" i="1"/>
  <c r="A203" i="1"/>
  <c r="C202" i="1"/>
  <c r="C2" i="19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A202" i="1"/>
  <c r="A201" i="1"/>
  <c r="A200" i="1"/>
  <c r="A199" i="1"/>
  <c r="A198" i="1"/>
  <c r="A197" i="1"/>
  <c r="A196" i="1"/>
  <c r="A195" i="1"/>
  <c r="A194" i="1"/>
  <c r="A193" i="1"/>
  <c r="A192" i="1"/>
  <c r="C191" i="1"/>
  <c r="C2" i="18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A191" i="1"/>
  <c r="A190" i="1"/>
  <c r="A189" i="1"/>
  <c r="A188" i="1"/>
  <c r="A187" i="1"/>
  <c r="A186" i="1"/>
  <c r="A185" i="1"/>
  <c r="A184" i="1"/>
  <c r="A183" i="1"/>
  <c r="A182" i="1"/>
  <c r="A181" i="1"/>
  <c r="C180" i="1"/>
  <c r="C2" i="17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A180" i="1"/>
  <c r="A179" i="1"/>
  <c r="A178" i="1"/>
  <c r="A177" i="1"/>
  <c r="A176" i="1"/>
  <c r="A175" i="1"/>
  <c r="A174" i="1"/>
  <c r="A173" i="1"/>
  <c r="A172" i="1"/>
  <c r="A171" i="1"/>
  <c r="A170" i="1"/>
  <c r="C1" i="22"/>
  <c r="C1" i="21"/>
  <c r="F22" i="22"/>
  <c r="F14" i="22"/>
  <c r="C3" i="22"/>
  <c r="B3" i="22"/>
  <c r="F22" i="21"/>
  <c r="F14" i="21"/>
  <c r="C3" i="21"/>
  <c r="B3" i="21"/>
  <c r="C1" i="20"/>
  <c r="C1" i="19"/>
  <c r="C1" i="18"/>
  <c r="C1" i="17"/>
  <c r="F22" i="20"/>
  <c r="F14" i="20"/>
  <c r="C3" i="20"/>
  <c r="B3" i="20"/>
  <c r="F22" i="19"/>
  <c r="F14" i="19"/>
  <c r="C3" i="19"/>
  <c r="B3" i="19"/>
  <c r="F22" i="18"/>
  <c r="F14" i="18"/>
  <c r="C3" i="18"/>
  <c r="B3" i="18"/>
  <c r="F22" i="17"/>
  <c r="F14" i="17"/>
  <c r="C3" i="17"/>
  <c r="B3" i="17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A125" i="1"/>
  <c r="A124" i="1"/>
  <c r="A123" i="1"/>
  <c r="A122" i="1"/>
  <c r="A121" i="1"/>
  <c r="A120" i="1"/>
  <c r="A119" i="1"/>
  <c r="A118" i="1"/>
  <c r="A117" i="1"/>
  <c r="A116" i="1"/>
  <c r="A115" i="1"/>
  <c r="C1" i="15"/>
  <c r="F22" i="16"/>
  <c r="F14" i="16"/>
  <c r="C3" i="16"/>
  <c r="B3" i="16"/>
  <c r="F22" i="15"/>
  <c r="F14" i="15"/>
  <c r="C3" i="15"/>
  <c r="B3" i="15"/>
  <c r="C93" i="1"/>
  <c r="C2" i="13"/>
  <c r="B93" i="1"/>
  <c r="C82" i="1"/>
  <c r="C2" i="12"/>
  <c r="B82" i="1"/>
  <c r="C71" i="1"/>
  <c r="C2" i="11"/>
  <c r="B71" i="1"/>
  <c r="A93" i="1"/>
  <c r="A82" i="1"/>
  <c r="A71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A103" i="1"/>
  <c r="A102" i="1"/>
  <c r="A101" i="1"/>
  <c r="A100" i="1"/>
  <c r="A99" i="1"/>
  <c r="A98" i="1"/>
  <c r="A97" i="1"/>
  <c r="A96" i="1"/>
  <c r="A95" i="1"/>
  <c r="A94" i="1"/>
  <c r="C1" i="14"/>
  <c r="F22" i="14"/>
  <c r="F14" i="14"/>
  <c r="C3" i="14"/>
  <c r="B3" i="14"/>
  <c r="C1" i="13"/>
  <c r="F22" i="13"/>
  <c r="F14" i="13"/>
  <c r="C3" i="13"/>
  <c r="B3" i="13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A92" i="1"/>
  <c r="A91" i="1"/>
  <c r="A90" i="1"/>
  <c r="A89" i="1"/>
  <c r="A88" i="1"/>
  <c r="A87" i="1"/>
  <c r="A86" i="1"/>
  <c r="A85" i="1"/>
  <c r="A84" i="1"/>
  <c r="A83" i="1"/>
  <c r="F22" i="12"/>
  <c r="F22" i="11"/>
  <c r="F22" i="10"/>
  <c r="F22" i="9"/>
  <c r="F14" i="12"/>
  <c r="F14" i="11"/>
  <c r="F14" i="10"/>
  <c r="F14" i="9"/>
  <c r="F14" i="8"/>
  <c r="C1" i="12"/>
  <c r="C3" i="12"/>
  <c r="B3" i="12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A81" i="1"/>
  <c r="A80" i="1"/>
  <c r="A79" i="1"/>
  <c r="A78" i="1"/>
  <c r="A77" i="1"/>
  <c r="A76" i="1"/>
  <c r="A75" i="1"/>
  <c r="A74" i="1"/>
  <c r="A73" i="1"/>
  <c r="A72" i="1"/>
  <c r="C1" i="11"/>
  <c r="C3" i="11"/>
  <c r="B3" i="11"/>
  <c r="C70" i="1"/>
  <c r="C2" i="10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A70" i="1"/>
  <c r="A69" i="1"/>
  <c r="A68" i="1"/>
  <c r="A67" i="1"/>
  <c r="A66" i="1"/>
  <c r="A65" i="1"/>
  <c r="A64" i="1"/>
  <c r="A63" i="1"/>
  <c r="A62" i="1"/>
  <c r="A61" i="1"/>
  <c r="A60" i="1"/>
  <c r="C59" i="1"/>
  <c r="C2" i="9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A59" i="1"/>
  <c r="A58" i="1"/>
  <c r="A57" i="1"/>
  <c r="A56" i="1"/>
  <c r="A55" i="1"/>
  <c r="A54" i="1"/>
  <c r="A53" i="1"/>
  <c r="A52" i="1"/>
  <c r="A51" i="1"/>
  <c r="A50" i="1"/>
  <c r="A49" i="1"/>
  <c r="C1" i="10"/>
  <c r="C3" i="10"/>
  <c r="B3" i="10"/>
  <c r="C1" i="9"/>
  <c r="C3" i="9"/>
  <c r="B3" i="9"/>
  <c r="C48" i="1"/>
  <c r="C2" i="8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A48" i="1"/>
  <c r="A47" i="1"/>
  <c r="A46" i="1"/>
  <c r="A45" i="1"/>
  <c r="A44" i="1"/>
  <c r="A43" i="1"/>
  <c r="A42" i="1"/>
  <c r="A41" i="1"/>
  <c r="A40" i="1"/>
  <c r="A39" i="1"/>
  <c r="A38" i="1"/>
  <c r="C37" i="1"/>
  <c r="C2" i="6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A37" i="1"/>
  <c r="A36" i="1"/>
  <c r="A35" i="1"/>
  <c r="A34" i="1"/>
  <c r="A33" i="1"/>
  <c r="A32" i="1"/>
  <c r="A31" i="1"/>
  <c r="A30" i="1"/>
  <c r="A29" i="1"/>
  <c r="A28" i="1"/>
  <c r="A27" i="1"/>
  <c r="C26" i="1"/>
  <c r="C25" i="1"/>
  <c r="C24" i="1"/>
  <c r="C23" i="1"/>
  <c r="C22" i="1"/>
  <c r="C21" i="1"/>
  <c r="C20" i="1"/>
  <c r="C19" i="1"/>
  <c r="C18" i="1"/>
  <c r="C17" i="1"/>
  <c r="C16" i="1"/>
  <c r="C1" i="8"/>
  <c r="C3" i="8"/>
  <c r="B3" i="8"/>
  <c r="C1" i="6"/>
  <c r="F22" i="6"/>
  <c r="F14" i="6"/>
  <c r="C3" i="6"/>
  <c r="B3" i="6"/>
  <c r="C2" i="4"/>
  <c r="B17" i="1"/>
  <c r="B18" i="1"/>
  <c r="B19" i="1"/>
  <c r="B20" i="1"/>
  <c r="B21" i="1"/>
  <c r="B22" i="1"/>
  <c r="B23" i="1"/>
  <c r="B24" i="1"/>
  <c r="B25" i="1"/>
  <c r="B26" i="1"/>
  <c r="B1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" i="1"/>
  <c r="C3" i="4"/>
  <c r="B3" i="4"/>
  <c r="C1" i="4"/>
</calcChain>
</file>

<file path=xl/sharedStrings.xml><?xml version="1.0" encoding="utf-8"?>
<sst xmlns="http://schemas.openxmlformats.org/spreadsheetml/2006/main" count="1441" uniqueCount="167">
  <si>
    <t>Expert ID</t>
  </si>
  <si>
    <t>Pathogen</t>
  </si>
  <si>
    <t>Pathway</t>
  </si>
  <si>
    <t>CAL01</t>
  </si>
  <si>
    <t>Foodnet Cyclospora 2016</t>
  </si>
  <si>
    <t>CAL02</t>
  </si>
  <si>
    <t>FoodNet Salmonella 2016</t>
  </si>
  <si>
    <t>CAL03</t>
  </si>
  <si>
    <t>NNDSS Hepatitis A decrease 2013-2014</t>
  </si>
  <si>
    <t>CAL04</t>
  </si>
  <si>
    <t>NCOD E. coli 2013-2015</t>
  </si>
  <si>
    <t>CAL05</t>
  </si>
  <si>
    <t>NHANES dark green vegetables</t>
  </si>
  <si>
    <t>CAL06</t>
  </si>
  <si>
    <t>NHANES dairy products</t>
  </si>
  <si>
    <t>CAL07</t>
  </si>
  <si>
    <t>FSIS Salmonella ground beef</t>
  </si>
  <si>
    <t>CAL08</t>
  </si>
  <si>
    <t>NARMS Salmonella no resistance</t>
  </si>
  <si>
    <t>CAL09</t>
  </si>
  <si>
    <t>NARMS Campylobacter ciprofloxacin resistant</t>
  </si>
  <si>
    <t>CAL10</t>
  </si>
  <si>
    <t>NORS Harmful Algal Blooms</t>
  </si>
  <si>
    <t>CAL11</t>
  </si>
  <si>
    <t>NORS chicken products</t>
  </si>
  <si>
    <t>CAL12</t>
  </si>
  <si>
    <t>NORS hospitalizations</t>
  </si>
  <si>
    <t>CAL13</t>
  </si>
  <si>
    <t>NORS recreational water outbreaks</t>
  </si>
  <si>
    <t>CAL14</t>
  </si>
  <si>
    <t>NORS Cryptosporidium outbreaks recreational water</t>
  </si>
  <si>
    <t>BRUCL</t>
  </si>
  <si>
    <t>Foodborne</t>
  </si>
  <si>
    <t>Waterborne</t>
  </si>
  <si>
    <t>Animal Contact</t>
  </si>
  <si>
    <t>Environmental</t>
  </si>
  <si>
    <t>Acronym</t>
  </si>
  <si>
    <t>Brucella spp.</t>
  </si>
  <si>
    <t>Campylobacter spp.</t>
  </si>
  <si>
    <t>CAMPY</t>
  </si>
  <si>
    <t>Escherichia coli, Enterotoxigenic</t>
  </si>
  <si>
    <t>ETECO</t>
  </si>
  <si>
    <t>Escherichia coli, Shiga toxin producing O157 (STEC O157)</t>
  </si>
  <si>
    <t>STECO</t>
  </si>
  <si>
    <t>Escherichia coli, Shiga toxin producing non-O157</t>
  </si>
  <si>
    <t>STECN</t>
  </si>
  <si>
    <t>Escherichia coli, Other diarrheagenic</t>
  </si>
  <si>
    <t>ECOLO</t>
  </si>
  <si>
    <t>Legionella spp.</t>
  </si>
  <si>
    <t>LEGIO</t>
  </si>
  <si>
    <t>Mycobacterium bovis</t>
  </si>
  <si>
    <t>MYBOV</t>
  </si>
  <si>
    <t xml:space="preserve">Non-tuberculous Mycobacterium spp. </t>
  </si>
  <si>
    <t>NTMYC</t>
  </si>
  <si>
    <t>Pseudomonas spp.</t>
  </si>
  <si>
    <t>PSEUD</t>
  </si>
  <si>
    <t>Salmonella enterica, nontyphoidal</t>
  </si>
  <si>
    <t>SALMO</t>
  </si>
  <si>
    <t>SAENT</t>
  </si>
  <si>
    <t>SAMON</t>
  </si>
  <si>
    <t>SAJAV</t>
  </si>
  <si>
    <t>SANEW</t>
  </si>
  <si>
    <t>SATYP</t>
  </si>
  <si>
    <t>Shigella spp.</t>
  </si>
  <si>
    <t>SHIGL</t>
  </si>
  <si>
    <t>Staphylococcus aureus</t>
  </si>
  <si>
    <t>STAUR</t>
  </si>
  <si>
    <t>Streptococcus spp., group A</t>
  </si>
  <si>
    <t>STREP</t>
  </si>
  <si>
    <t>VICHO</t>
  </si>
  <si>
    <t>Vibrio vulnificus</t>
  </si>
  <si>
    <t>VIVUL</t>
  </si>
  <si>
    <t>Yersinia enterocolitica</t>
  </si>
  <si>
    <t>YERSI</t>
  </si>
  <si>
    <t>Acanthamoeba spp.</t>
  </si>
  <si>
    <t>ACANT</t>
  </si>
  <si>
    <t>Balamuthia mandrillaris</t>
  </si>
  <si>
    <t>BALAM</t>
  </si>
  <si>
    <t>Cryptosporidium spp.</t>
  </si>
  <si>
    <t>CRYPT</t>
  </si>
  <si>
    <t>Cyclospora cayetanensis</t>
  </si>
  <si>
    <t>CYCLO</t>
  </si>
  <si>
    <t>Giardia spp.</t>
  </si>
  <si>
    <t>GIARD</t>
  </si>
  <si>
    <t>Naegleria fowleri</t>
  </si>
  <si>
    <t>NAEGL</t>
  </si>
  <si>
    <t>Toxoplasma gondii</t>
  </si>
  <si>
    <t>TOXOP</t>
  </si>
  <si>
    <t>Astrovirus</t>
  </si>
  <si>
    <t>ASTRV</t>
  </si>
  <si>
    <t>Hepatitis A virus</t>
  </si>
  <si>
    <t>HEPAV</t>
  </si>
  <si>
    <t>Norovirus</t>
  </si>
  <si>
    <t>NOROV</t>
  </si>
  <si>
    <t>Rotavirus</t>
  </si>
  <si>
    <t>ROTAV</t>
  </si>
  <si>
    <t>Sapovirus</t>
  </si>
  <si>
    <t>SAPOV</t>
  </si>
  <si>
    <t>Name:</t>
  </si>
  <si>
    <t xml:space="preserve">Participant number:   </t>
  </si>
  <si>
    <t>Percent of All Domestic Human Cases in a Typical Year</t>
  </si>
  <si>
    <t>lower credible value</t>
  </si>
  <si>
    <t>central value</t>
  </si>
  <si>
    <t>upper credible value</t>
  </si>
  <si>
    <t>Major pathways</t>
  </si>
  <si>
    <t>(5th percentile)</t>
  </si>
  <si>
    <t>(50th percentile)</t>
  </si>
  <si>
    <t>(95th percentile)</t>
  </si>
  <si>
    <t>Person to person</t>
  </si>
  <si>
    <t>Foodborne subpathways</t>
  </si>
  <si>
    <t>Foodhandler related</t>
  </si>
  <si>
    <t>Waterborne subpathways</t>
  </si>
  <si>
    <t>Recreational Water</t>
  </si>
  <si>
    <t>Drinking Water</t>
  </si>
  <si>
    <t>Non-recreational/Non-drinking</t>
  </si>
  <si>
    <t>Environmental subpathways</t>
  </si>
  <si>
    <t>Presumed Person to Person</t>
  </si>
  <si>
    <t>Presumed Animal Contact</t>
  </si>
  <si>
    <t>Calibration questions</t>
  </si>
  <si>
    <t>CAL</t>
  </si>
  <si>
    <t>Description</t>
  </si>
  <si>
    <t>Question nr.</t>
  </si>
  <si>
    <t>Salmonella Enteritidis</t>
  </si>
  <si>
    <t>Salmonella I 4, [5], 12:i:-</t>
  </si>
  <si>
    <t>Salmonella Javiana</t>
  </si>
  <si>
    <t>Salmonella Newport</t>
  </si>
  <si>
    <t>Salmonella Typhimurium</t>
  </si>
  <si>
    <t>NAME</t>
  </si>
  <si>
    <t>Units</t>
  </si>
  <si>
    <t>Validation</t>
  </si>
  <si>
    <t>per 100,000</t>
  </si>
  <si>
    <t>-</t>
  </si>
  <si>
    <t>cups</t>
  </si>
  <si>
    <t>Salmonella enterica, nontyphoidal, under 5 years</t>
  </si>
  <si>
    <t>SALM5</t>
  </si>
  <si>
    <t>Salmonella All other serotypes group 1</t>
  </si>
  <si>
    <t>SAOT1</t>
  </si>
  <si>
    <t>Salmonella All other serotypes group 2</t>
  </si>
  <si>
    <t>SAOT2</t>
  </si>
  <si>
    <t>Vibrio alginolyticus</t>
  </si>
  <si>
    <t>Vibrio parahaemolyticus</t>
  </si>
  <si>
    <t>Vibrio spp., other AGI</t>
  </si>
  <si>
    <t>Vibrio spp, other non-AGI</t>
  </si>
  <si>
    <t>VIALG</t>
  </si>
  <si>
    <t>VIPAR</t>
  </si>
  <si>
    <t>Vibrio cholerae non-toxigenic</t>
  </si>
  <si>
    <t>VIAGI</t>
  </si>
  <si>
    <t>VINGI</t>
  </si>
  <si>
    <t>panels</t>
  </si>
  <si>
    <t>\</t>
  </si>
  <si>
    <t>MASTER</t>
  </si>
  <si>
    <t>PSEOE</t>
  </si>
  <si>
    <t>PSESE</t>
  </si>
  <si>
    <t>PSEPN</t>
  </si>
  <si>
    <t>Pseudomonas spp., Otitis externa</t>
  </si>
  <si>
    <t>Pseudomonas spp., Septecemia</t>
  </si>
  <si>
    <t>Pseudomonas spp., Pneumonia</t>
  </si>
  <si>
    <t>Vibrio alginolyticus, Non-AGI</t>
  </si>
  <si>
    <t>VIALN</t>
  </si>
  <si>
    <t>Vibrio cholerae non-toxigenic, Non-AGI</t>
  </si>
  <si>
    <t>VICHN</t>
  </si>
  <si>
    <t>Vibrio parahaemolyticus, Non-AGI</t>
  </si>
  <si>
    <t>VIPAN</t>
  </si>
  <si>
    <t>Vibrio vulnificus, Non-AGI</t>
  </si>
  <si>
    <t>VIVUN</t>
  </si>
  <si>
    <t>Article DOI: https://doi.org/10.3201/eid2701.200316</t>
  </si>
  <si>
    <t>Attribution of Illnesses Transmitted by Food and Water to Comprehensive Transmission Pathways Using Structured Expert Judgment,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</si>
</sst>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0"/>
    <numFmt numFmtId="166" formatCode="0.0000000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5"/>
      <color rgb="FF000000"/>
      <name val="Calibri"/>
      <family val="2"/>
      <scheme val="minor"/>
    </font>
    <font>
      <b/>
      <sz val="4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2"/>
    <xf numFmtId="0" fontId="5" fillId="0" borderId="0" xfId="2" applyFont="1" applyAlignment="1">
      <alignment horizontal="left" vertical="center"/>
    </xf>
    <xf numFmtId="0" fontId="4" fillId="0" borderId="0" xfId="2" applyFont="1"/>
    <xf numFmtId="0" fontId="6" fillId="0" borderId="0" xfId="0" applyFont="1" applyAlignment="1">
      <alignment horizontal="left" vertical="center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9" fontId="4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9" fontId="4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9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9" fontId="10" fillId="4" borderId="0" xfId="0" applyNumberFormat="1" applyFont="1" applyFill="1" applyBorder="1" applyAlignment="1">
      <alignment horizontal="center"/>
    </xf>
    <xf numFmtId="0" fontId="4" fillId="4" borderId="0" xfId="0" applyFont="1" applyFill="1" applyBorder="1"/>
    <xf numFmtId="0" fontId="4" fillId="0" borderId="0" xfId="0" applyFont="1"/>
    <xf numFmtId="0" fontId="10" fillId="0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9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wrapText="1"/>
    </xf>
    <xf numFmtId="0" fontId="13" fillId="5" borderId="1" xfId="0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4" fillId="2" borderId="1" xfId="0" quotePrefix="1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7" fillId="0" borderId="0" xfId="0" applyFont="1"/>
    <xf numFmtId="164" fontId="4" fillId="0" borderId="0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164" fontId="4" fillId="2" borderId="1" xfId="0" quotePrefix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9" fontId="4" fillId="0" borderId="0" xfId="1" applyFont="1" applyFill="1" applyBorder="1"/>
    <xf numFmtId="165" fontId="0" fillId="0" borderId="0" xfId="0" applyNumberFormat="1"/>
    <xf numFmtId="11" fontId="0" fillId="0" borderId="0" xfId="0" applyNumberFormat="1"/>
    <xf numFmtId="11" fontId="0" fillId="0" borderId="0" xfId="1" applyNumberFormat="1" applyFont="1"/>
    <xf numFmtId="166" fontId="0" fillId="0" borderId="0" xfId="0" applyNumberFormat="1"/>
    <xf numFmtId="11" fontId="0" fillId="0" borderId="0" xfId="0" applyNumberFormat="1" applyAlignment="1">
      <alignment horizontal="center"/>
    </xf>
    <xf numFmtId="9" fontId="0" fillId="0" borderId="0" xfId="0" applyNumberFormat="1"/>
    <xf numFmtId="0" fontId="18" fillId="0" borderId="0" xfId="2" applyFont="1" applyAlignment="1">
      <alignment horizontal="left" vertical="center"/>
    </xf>
    <xf numFmtId="0" fontId="1" fillId="0" borderId="0" xfId="2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0" fillId="0" borderId="0" xfId="0" applyAlignment="1"/>
  </cellXfs>
  <cellStyles count="5">
    <cellStyle name="Followed Hyperlink" xfId="4" builtinId="9" hidden="1"/>
    <cellStyle name="Hyperlink" xfId="3" builtinId="8" hidden="1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203199</xdr:rowOff>
    </xdr:from>
    <xdr:to>
      <xdr:col>2</xdr:col>
      <xdr:colOff>63500</xdr:colOff>
      <xdr:row>27</xdr:row>
      <xdr:rowOff>53464</xdr:rowOff>
    </xdr:to>
    <xdr:pic>
      <xdr:nvPicPr>
        <xdr:cNvPr id="2" name="Picture 1" descr="C:\Users\Elizabeth\Downloads\verticalSignature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2946399"/>
          <a:ext cx="2514600" cy="249186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787400</xdr:colOff>
      <xdr:row>27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02100" y="2946400"/>
          <a:ext cx="332740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0"/>
  <sheetViews>
    <sheetView showGridLines="0" topLeftCell="A7" workbookViewId="0">
      <selection activeCell="C14" sqref="C14"/>
    </sheetView>
  </sheetViews>
  <sheetFormatPr defaultColWidth="10.8984375" defaultRowHeight="15.6" x14ac:dyDescent="0.6"/>
  <cols>
    <col min="2" max="2" width="32.09765625" bestFit="1" customWidth="1"/>
    <col min="4" max="4" width="33.3984375" customWidth="1"/>
    <col min="6" max="6" width="10.8984375" style="58"/>
  </cols>
  <sheetData>
    <row r="1" spans="1:6" x14ac:dyDescent="0.6">
      <c r="A1" t="s">
        <v>165</v>
      </c>
    </row>
    <row r="2" spans="1:6" x14ac:dyDescent="0.6">
      <c r="A2" t="s">
        <v>166</v>
      </c>
    </row>
    <row r="3" spans="1:6" x14ac:dyDescent="0.6">
      <c r="F3" s="58" t="s">
        <v>148</v>
      </c>
    </row>
    <row r="4" spans="1:6" ht="20.100000000000001" x14ac:dyDescent="0.6">
      <c r="C4" s="2"/>
      <c r="D4" s="2"/>
      <c r="F4" s="58">
        <v>2</v>
      </c>
    </row>
    <row r="5" spans="1:6" ht="20.100000000000001" x14ac:dyDescent="0.6">
      <c r="B5" s="2"/>
      <c r="C5" s="2"/>
      <c r="D5" s="2"/>
      <c r="F5" s="58">
        <v>11</v>
      </c>
    </row>
    <row r="6" spans="1:6" ht="20.100000000000001" x14ac:dyDescent="0.6">
      <c r="B6" s="2"/>
      <c r="C6" s="2"/>
      <c r="D6" s="2"/>
      <c r="F6" s="58">
        <v>15</v>
      </c>
    </row>
    <row r="7" spans="1:6" ht="20.100000000000001" x14ac:dyDescent="0.6">
      <c r="B7" s="2" t="s">
        <v>98</v>
      </c>
      <c r="C7" s="2" t="s">
        <v>127</v>
      </c>
      <c r="D7" s="2"/>
    </row>
    <row r="8" spans="1:6" ht="20.100000000000001" x14ac:dyDescent="0.6">
      <c r="B8" s="2"/>
      <c r="C8" s="2"/>
      <c r="D8" s="2"/>
    </row>
    <row r="9" spans="1:6" ht="60" x14ac:dyDescent="0.6">
      <c r="B9" s="2" t="s">
        <v>99</v>
      </c>
      <c r="C9" s="75" t="s">
        <v>150</v>
      </c>
      <c r="D9" s="2"/>
    </row>
    <row r="10" spans="1:6" x14ac:dyDescent="0.6">
      <c r="B10" s="3"/>
      <c r="C10" s="3"/>
      <c r="D10" s="3"/>
    </row>
  </sheetData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B1:K26"/>
  <sheetViews>
    <sheetView showGridLines="0" workbookViewId="0">
      <selection activeCell="H16" sqref="H1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PATHOGENS!B9</f>
        <v>Legionella spp.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PATHOGENS!C9</f>
        <v>LEGIO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41" t="s">
        <v>32</v>
      </c>
      <c r="D9" s="42">
        <v>1E-8</v>
      </c>
      <c r="F9" s="42">
        <v>9.9999999999999995E-7</v>
      </c>
      <c r="G9" s="13"/>
      <c r="H9" s="42">
        <v>1E-4</v>
      </c>
      <c r="I9" s="13"/>
      <c r="J9" s="58" t="str">
        <f>IF(AND(F9&gt;D9,H9&gt;F9),"","****")</f>
        <v/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41" t="s">
        <v>108</v>
      </c>
      <c r="D11" s="42">
        <v>1E-8</v>
      </c>
      <c r="E11" s="13"/>
      <c r="F11" s="42">
        <v>9.9999999999999995E-7</v>
      </c>
      <c r="G11" s="13"/>
      <c r="H11" s="42">
        <v>1E-4</v>
      </c>
      <c r="J11" s="58" t="str">
        <f t="shared" si="0"/>
        <v/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3.0000000000000001E-6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D16" s="42">
        <v>1E-8</v>
      </c>
      <c r="E16" s="13"/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PATHOGENS!B10</f>
        <v>Mycobacterium bovis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PATHOGENS!C10</f>
        <v>MYBOV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1:K26"/>
  <sheetViews>
    <sheetView showGridLines="0" workbookViewId="0">
      <selection activeCell="H16" sqref="H1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PATHOGENS!B11</f>
        <v xml:space="preserve">Non-tuberculous Mycobacterium spp. 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PATHOGENS!C11</f>
        <v>NTMYC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41" t="s">
        <v>32</v>
      </c>
      <c r="D9" s="42">
        <v>1E-8</v>
      </c>
      <c r="F9" s="42">
        <v>9.9999999999999995E-7</v>
      </c>
      <c r="G9" s="13"/>
      <c r="H9" s="42">
        <v>1E-4</v>
      </c>
      <c r="I9" s="13"/>
      <c r="J9" s="58" t="str">
        <f>IF(AND(F9&gt;D9,H9&gt;F9),"","****")</f>
        <v/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D16" s="42">
        <v>1E-8</v>
      </c>
      <c r="E16" s="13"/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K26"/>
  <sheetViews>
    <sheetView workbookViewId="0">
      <selection activeCell="C3" sqref="C3:F3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PATHOGENS!B44</f>
        <v>Pseudomonas spp., Otitis externa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PATHOGENS!C44</f>
        <v>PSEOE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41" t="s">
        <v>32</v>
      </c>
      <c r="D9" s="42">
        <v>1E-8</v>
      </c>
      <c r="F9" s="42">
        <v>9.9999999999999995E-7</v>
      </c>
      <c r="G9" s="13"/>
      <c r="H9" s="42">
        <v>1E-4</v>
      </c>
      <c r="I9" s="13"/>
      <c r="J9" s="58" t="str">
        <f>IF(AND(F9&gt;D9,H9&gt;F9),"","****")</f>
        <v/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D16" s="42">
        <v>1E-8</v>
      </c>
      <c r="E16" s="13"/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B1:K26"/>
  <sheetViews>
    <sheetView showGridLines="0" workbookViewId="0">
      <selection activeCell="C3" sqref="C3:F3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PATHOGENS!B45</f>
        <v>Pseudomonas spp., Septecemia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PATHOGENS!C45</f>
        <v>PSESE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41" t="s">
        <v>32</v>
      </c>
      <c r="D9" s="42">
        <v>1E-8</v>
      </c>
      <c r="F9" s="42">
        <v>9.9999999999999995E-7</v>
      </c>
      <c r="G9" s="13"/>
      <c r="H9" s="42">
        <v>1E-4</v>
      </c>
      <c r="I9" s="13"/>
      <c r="J9" s="58" t="str">
        <f>IF(AND(F9&gt;D9,H9&gt;F9),"","****")</f>
        <v/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D16" s="42">
        <v>1E-8</v>
      </c>
      <c r="E16" s="13"/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K26"/>
  <sheetViews>
    <sheetView workbookViewId="0">
      <selection activeCell="C3" sqref="C3:F3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PATHOGENS!B46</f>
        <v>Pseudomonas spp., Pneumonia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PATHOGENS!C46</f>
        <v>PSEPN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41" t="s">
        <v>32</v>
      </c>
      <c r="D9" s="42">
        <v>1E-8</v>
      </c>
      <c r="F9" s="42">
        <v>9.9999999999999995E-7</v>
      </c>
      <c r="G9" s="13"/>
      <c r="H9" s="42">
        <v>1E-4</v>
      </c>
      <c r="I9" s="13"/>
      <c r="J9" s="58" t="str">
        <f>IF(AND(F9&gt;D9,H9&gt;F9),"","****")</f>
        <v/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D16" s="42">
        <v>1E-8</v>
      </c>
      <c r="E16" s="13"/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PATHOGENS!B13</f>
        <v>Salmonella enterica, nontyphoidal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PATHOGENS!C13</f>
        <v>SALMO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PATHOGENS!B14</f>
        <v>Salmonella enterica, nontyphoidal, under 5 years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PATHOGENS!C14</f>
        <v>SALM5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PATHOGENS!B15</f>
        <v>Salmonella Enteritidis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PATHOGENS!C15</f>
        <v>SAENT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PATHOGENS!B16</f>
        <v>Salmonella I 4, [5], 12:i:-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PATHOGENS!C16</f>
        <v>SAMON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22"/>
  <sheetViews>
    <sheetView showGridLines="0" tabSelected="1" topLeftCell="A5" workbookViewId="0">
      <selection activeCell="D8" sqref="D8"/>
    </sheetView>
  </sheetViews>
  <sheetFormatPr defaultColWidth="10.8984375" defaultRowHeight="15.6" x14ac:dyDescent="0.6"/>
  <cols>
    <col min="1" max="1" width="11.8984375" bestFit="1" customWidth="1"/>
    <col min="2" max="2" width="40.5" style="34" bestFit="1" customWidth="1"/>
    <col min="3" max="3" width="5.8984375" customWidth="1"/>
    <col min="5" max="5" width="5.59765625" customWidth="1"/>
    <col min="7" max="7" width="6" customWidth="1"/>
    <col min="9" max="9" width="5.8984375" customWidth="1"/>
  </cols>
  <sheetData>
    <row r="1" spans="1:13" x14ac:dyDescent="0.6">
      <c r="C1" s="77" t="s">
        <v>118</v>
      </c>
      <c r="D1" s="77"/>
      <c r="E1" s="77"/>
      <c r="F1" s="77"/>
      <c r="H1" s="4" t="s">
        <v>119</v>
      </c>
    </row>
    <row r="2" spans="1:13" x14ac:dyDescent="0.6">
      <c r="B2" s="4"/>
    </row>
    <row r="3" spans="1:13" x14ac:dyDescent="0.6">
      <c r="B3" s="40" t="s">
        <v>99</v>
      </c>
      <c r="C3" s="33" t="e">
        <f>ID!#REF!</f>
        <v>#REF!</v>
      </c>
      <c r="D3" s="33"/>
      <c r="E3" s="33"/>
      <c r="F3" s="33"/>
    </row>
    <row r="4" spans="1:13" x14ac:dyDescent="0.6">
      <c r="C4" s="5"/>
      <c r="D4" s="31"/>
      <c r="E4" s="31"/>
      <c r="F4" s="31"/>
      <c r="G4" s="31"/>
      <c r="H4" s="31"/>
    </row>
    <row r="5" spans="1:13" ht="42.9" x14ac:dyDescent="0.6">
      <c r="A5" s="7" t="s">
        <v>121</v>
      </c>
      <c r="B5" s="33" t="s">
        <v>120</v>
      </c>
      <c r="C5" s="6"/>
      <c r="D5" s="7" t="s">
        <v>101</v>
      </c>
      <c r="E5" s="7"/>
      <c r="F5" s="7" t="s">
        <v>102</v>
      </c>
      <c r="G5" s="8"/>
      <c r="H5" s="7" t="s">
        <v>103</v>
      </c>
      <c r="J5" s="7" t="s">
        <v>128</v>
      </c>
      <c r="K5" s="7" t="s">
        <v>129</v>
      </c>
    </row>
    <row r="6" spans="1:13" ht="24.6" x14ac:dyDescent="0.6">
      <c r="C6" s="6"/>
      <c r="D6" s="9" t="s">
        <v>105</v>
      </c>
      <c r="E6" s="10"/>
      <c r="F6" s="9" t="s">
        <v>106</v>
      </c>
      <c r="G6" s="10"/>
      <c r="H6" s="9" t="s">
        <v>107</v>
      </c>
    </row>
    <row r="7" spans="1:13" x14ac:dyDescent="0.6">
      <c r="C7" s="6"/>
      <c r="D7" s="9"/>
      <c r="E7" s="10"/>
      <c r="F7" s="9"/>
      <c r="G7" s="10"/>
      <c r="H7" s="9"/>
    </row>
    <row r="8" spans="1:13" ht="27" customHeight="1" x14ac:dyDescent="0.6">
      <c r="A8" s="33" t="s">
        <v>3</v>
      </c>
      <c r="B8" s="35" t="s">
        <v>4</v>
      </c>
      <c r="D8" s="62"/>
      <c r="E8" s="63"/>
      <c r="F8" s="62"/>
      <c r="G8" s="64"/>
      <c r="H8" s="62"/>
      <c r="J8" s="58" t="s">
        <v>130</v>
      </c>
      <c r="K8" s="58" t="str">
        <f>IF(AND(F8&gt;D8,H8&gt;F8),"","****")</f>
        <v>****</v>
      </c>
    </row>
    <row r="9" spans="1:13" ht="27" customHeight="1" x14ac:dyDescent="0.6">
      <c r="A9" s="33" t="s">
        <v>5</v>
      </c>
      <c r="B9" s="36" t="s">
        <v>6</v>
      </c>
      <c r="D9" s="65"/>
      <c r="E9" s="61"/>
      <c r="F9" s="65"/>
      <c r="G9" s="61"/>
      <c r="H9" s="65"/>
      <c r="J9" s="58" t="s">
        <v>130</v>
      </c>
      <c r="K9" s="58" t="str">
        <f t="shared" ref="K9:K21" si="0">IF(AND(F9&gt;D9,H9&gt;F9),"","****")</f>
        <v>****</v>
      </c>
    </row>
    <row r="10" spans="1:13" ht="27" customHeight="1" x14ac:dyDescent="0.7">
      <c r="A10" s="33" t="s">
        <v>7</v>
      </c>
      <c r="B10" s="35" t="s">
        <v>8</v>
      </c>
      <c r="D10" s="57"/>
      <c r="E10" s="17"/>
      <c r="F10" s="57"/>
      <c r="G10" s="13"/>
      <c r="H10" s="57"/>
      <c r="J10" s="58" t="s">
        <v>131</v>
      </c>
      <c r="K10" s="58" t="str">
        <f t="shared" si="0"/>
        <v>****</v>
      </c>
      <c r="M10" s="60"/>
    </row>
    <row r="11" spans="1:13" ht="27" customHeight="1" x14ac:dyDescent="0.6">
      <c r="A11" s="33" t="s">
        <v>9</v>
      </c>
      <c r="B11" s="37" t="s">
        <v>10</v>
      </c>
      <c r="D11" s="56"/>
      <c r="E11" s="17"/>
      <c r="F11" s="56"/>
      <c r="G11" s="13"/>
      <c r="H11" s="56"/>
      <c r="J11" s="58" t="s">
        <v>131</v>
      </c>
      <c r="K11" s="58" t="str">
        <f t="shared" si="0"/>
        <v>****</v>
      </c>
    </row>
    <row r="12" spans="1:13" ht="27" customHeight="1" x14ac:dyDescent="0.6">
      <c r="A12" s="33" t="s">
        <v>11</v>
      </c>
      <c r="B12" s="35" t="s">
        <v>12</v>
      </c>
      <c r="D12" s="62"/>
      <c r="E12" s="63"/>
      <c r="F12" s="62"/>
      <c r="G12" s="64"/>
      <c r="H12" s="62"/>
      <c r="J12" s="58" t="s">
        <v>132</v>
      </c>
      <c r="K12" s="58" t="str">
        <f t="shared" si="0"/>
        <v>****</v>
      </c>
    </row>
    <row r="13" spans="1:13" ht="27" customHeight="1" x14ac:dyDescent="0.6">
      <c r="A13" s="33" t="s">
        <v>13</v>
      </c>
      <c r="B13" s="37" t="s">
        <v>14</v>
      </c>
      <c r="D13" s="66"/>
      <c r="E13" s="63"/>
      <c r="F13" s="66"/>
      <c r="G13" s="64"/>
      <c r="H13" s="66"/>
      <c r="J13" s="58" t="s">
        <v>132</v>
      </c>
      <c r="K13" s="58" t="str">
        <f t="shared" si="0"/>
        <v>****</v>
      </c>
    </row>
    <row r="14" spans="1:13" ht="27" customHeight="1" x14ac:dyDescent="0.6">
      <c r="A14" s="33" t="s">
        <v>15</v>
      </c>
      <c r="B14" s="35" t="s">
        <v>16</v>
      </c>
      <c r="C14" s="19"/>
      <c r="D14" s="54"/>
      <c r="E14" s="17"/>
      <c r="F14" s="54"/>
      <c r="G14" s="13"/>
      <c r="H14" s="54"/>
      <c r="J14" s="58" t="s">
        <v>131</v>
      </c>
      <c r="K14" s="58" t="str">
        <f t="shared" si="0"/>
        <v>****</v>
      </c>
    </row>
    <row r="15" spans="1:13" ht="27" customHeight="1" x14ac:dyDescent="0.6">
      <c r="A15" s="33" t="s">
        <v>17</v>
      </c>
      <c r="B15" s="37" t="s">
        <v>18</v>
      </c>
      <c r="D15" s="59"/>
      <c r="E15" s="17"/>
      <c r="F15" s="59"/>
      <c r="G15" s="13"/>
      <c r="H15" s="59"/>
      <c r="J15" s="58" t="s">
        <v>131</v>
      </c>
      <c r="K15" s="58" t="str">
        <f t="shared" si="0"/>
        <v>****</v>
      </c>
    </row>
    <row r="16" spans="1:13" ht="27" customHeight="1" x14ac:dyDescent="0.6">
      <c r="A16" s="33" t="s">
        <v>19</v>
      </c>
      <c r="B16" s="35" t="s">
        <v>20</v>
      </c>
      <c r="C16" s="25"/>
      <c r="D16" s="57"/>
      <c r="E16" s="17"/>
      <c r="F16" s="57"/>
      <c r="G16" s="13"/>
      <c r="H16" s="57"/>
      <c r="J16" s="58" t="s">
        <v>131</v>
      </c>
      <c r="K16" s="58" t="str">
        <f t="shared" si="0"/>
        <v>****</v>
      </c>
    </row>
    <row r="17" spans="1:11" ht="27" customHeight="1" x14ac:dyDescent="0.6">
      <c r="A17" s="33" t="s">
        <v>21</v>
      </c>
      <c r="B17" s="37" t="s">
        <v>22</v>
      </c>
      <c r="D17" s="59"/>
      <c r="E17" s="67"/>
      <c r="F17" s="59"/>
      <c r="G17" s="68"/>
      <c r="H17" s="59"/>
      <c r="J17" s="58" t="s">
        <v>131</v>
      </c>
      <c r="K17" s="58" t="str">
        <f t="shared" si="0"/>
        <v>****</v>
      </c>
    </row>
    <row r="18" spans="1:11" ht="27" customHeight="1" x14ac:dyDescent="0.6">
      <c r="A18" s="33" t="s">
        <v>23</v>
      </c>
      <c r="B18" s="35" t="s">
        <v>24</v>
      </c>
      <c r="D18" s="54"/>
      <c r="E18" s="17"/>
      <c r="F18" s="54"/>
      <c r="G18" s="13"/>
      <c r="H18" s="54"/>
      <c r="J18" s="58" t="s">
        <v>131</v>
      </c>
      <c r="K18" s="58" t="str">
        <f t="shared" si="0"/>
        <v>****</v>
      </c>
    </row>
    <row r="19" spans="1:11" ht="27" customHeight="1" x14ac:dyDescent="0.6">
      <c r="A19" s="33" t="s">
        <v>25</v>
      </c>
      <c r="B19" s="36" t="s">
        <v>26</v>
      </c>
      <c r="C19" s="25"/>
      <c r="D19" s="55"/>
      <c r="E19" s="13"/>
      <c r="F19" s="55"/>
      <c r="G19" s="13"/>
      <c r="H19" s="55"/>
      <c r="J19" s="58" t="s">
        <v>131</v>
      </c>
      <c r="K19" s="58" t="str">
        <f t="shared" si="0"/>
        <v>****</v>
      </c>
    </row>
    <row r="20" spans="1:11" ht="27" customHeight="1" x14ac:dyDescent="0.6">
      <c r="A20" s="33" t="s">
        <v>27</v>
      </c>
      <c r="B20" s="38" t="s">
        <v>28</v>
      </c>
      <c r="C20" s="25"/>
      <c r="D20" s="54"/>
      <c r="E20" s="17"/>
      <c r="F20" s="54"/>
      <c r="G20" s="13"/>
      <c r="H20" s="54"/>
      <c r="J20" s="58" t="s">
        <v>131</v>
      </c>
      <c r="K20" s="58" t="str">
        <f t="shared" si="0"/>
        <v>****</v>
      </c>
    </row>
    <row r="21" spans="1:11" ht="27" customHeight="1" x14ac:dyDescent="0.6">
      <c r="A21" s="33" t="s">
        <v>29</v>
      </c>
      <c r="B21" s="37" t="s">
        <v>30</v>
      </c>
      <c r="C21" s="25"/>
      <c r="D21" s="59"/>
      <c r="E21" s="17"/>
      <c r="F21" s="59"/>
      <c r="G21" s="13"/>
      <c r="H21" s="59"/>
      <c r="J21" s="58" t="s">
        <v>131</v>
      </c>
      <c r="K21" s="58" t="str">
        <f t="shared" si="0"/>
        <v>****</v>
      </c>
    </row>
    <row r="22" spans="1:11" ht="27" customHeight="1" x14ac:dyDescent="0.6">
      <c r="B22" s="39"/>
      <c r="C22" s="25"/>
      <c r="D22" s="28"/>
      <c r="E22" s="17"/>
      <c r="F22" s="29"/>
      <c r="G22" s="13"/>
      <c r="H22" s="30"/>
    </row>
  </sheetData>
  <mergeCells count="1">
    <mergeCell ref="C1:F1"/>
  </mergeCells>
  <pageMargins left="0.7" right="0.7" top="0.75" bottom="0.75" header="0.3" footer="0.3"/>
  <pageSetup scale="8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PATHOGENS!B17</f>
        <v>Salmonella Javiana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PATHOGENS!C17</f>
        <v>SAJAV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PATHOGENS!B18</f>
        <v>Salmonella Newport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PATHOGENS!C18</f>
        <v>SANEW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pageSetUpPr fitToPage="1"/>
  </sheetPr>
  <dimension ref="B1:K26"/>
  <sheetViews>
    <sheetView showGridLines="0" workbookViewId="0">
      <selection activeCell="J6" sqref="J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PATHOGENS!B19</f>
        <v>Salmonella Typhimurium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PATHOGENS!C19</f>
        <v>SATYP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PATHOGENS!B20</f>
        <v>Salmonella All other serotypes group 1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PATHOGENS!C20</f>
        <v>SAOT1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PATHOGENS!B21</f>
        <v>Salmonella All other serotypes group 2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PATHOGENS!C21</f>
        <v>SAOT2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>
    <pageSetUpPr fitToPage="1"/>
  </sheetPr>
  <dimension ref="B1:K26"/>
  <sheetViews>
    <sheetView showGridLines="0" workbookViewId="0">
      <selection activeCell="H26" sqref="H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PATHOGENS!B22</f>
        <v>Shigella spp.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PATHOGENS!C22</f>
        <v>SHIGL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41" t="s">
        <v>117</v>
      </c>
      <c r="D26" s="42">
        <v>1E-8</v>
      </c>
      <c r="E26" s="17"/>
      <c r="F26" s="42">
        <v>9.9999999999999995E-7</v>
      </c>
      <c r="G26" s="13"/>
      <c r="H26" s="42">
        <v>1E-4</v>
      </c>
      <c r="J26" s="58" t="str">
        <f t="shared" si="2"/>
        <v/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>
    <pageSetUpPr fitToPage="1"/>
  </sheetPr>
  <dimension ref="B1:K26"/>
  <sheetViews>
    <sheetView showGridLines="0" workbookViewId="0">
      <selection activeCell="H16" sqref="H1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PATHOGENS!B23</f>
        <v>Staphylococcus aureus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PATHOGENS!C23</f>
        <v>STAUR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41" t="s">
        <v>32</v>
      </c>
      <c r="D9" s="42">
        <v>1E-8</v>
      </c>
      <c r="F9" s="42">
        <v>9.9999999999999995E-7</v>
      </c>
      <c r="G9" s="13"/>
      <c r="H9" s="42">
        <v>1E-4</v>
      </c>
      <c r="I9" s="13"/>
      <c r="J9" s="58" t="str">
        <f>IF(AND(F9&gt;D9,H9&gt;F9),"","****")</f>
        <v/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D16" s="42">
        <v>1E-8</v>
      </c>
      <c r="E16" s="13"/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PATHOGENS!B24</f>
        <v>Streptococcus spp., group A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PATHOGENS!C24</f>
        <v>STREP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3:F3"/>
    <mergeCell ref="D4:H5"/>
    <mergeCell ref="C2:K2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PATHOGENS!B25</f>
        <v>Vibrio alginolyticus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PATHOGENS!C25</f>
        <v>VIALG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PATHOGENS!B26</f>
        <v>Vibrio cholerae non-toxigenic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PATHOGENS!C26</f>
        <v>VICHO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50"/>
  <sheetViews>
    <sheetView showGridLines="0" topLeftCell="A20" workbookViewId="0">
      <selection activeCell="B47" sqref="B47:C50"/>
    </sheetView>
  </sheetViews>
  <sheetFormatPr defaultColWidth="10.8984375" defaultRowHeight="14.4" x14ac:dyDescent="0.55000000000000004"/>
  <cols>
    <col min="1" max="1" width="5.59765625" style="1" customWidth="1"/>
    <col min="2" max="2" width="43.59765625" style="1" bestFit="1" customWidth="1"/>
    <col min="3" max="16384" width="10.8984375" style="1"/>
  </cols>
  <sheetData>
    <row r="2" spans="2:3" ht="15" x14ac:dyDescent="0.55000000000000004">
      <c r="B2" s="43" t="s">
        <v>1</v>
      </c>
      <c r="C2" s="43" t="s">
        <v>36</v>
      </c>
    </row>
    <row r="3" spans="2:3" x14ac:dyDescent="0.55000000000000004">
      <c r="B3" s="44" t="s">
        <v>37</v>
      </c>
      <c r="C3" s="45" t="s">
        <v>31</v>
      </c>
    </row>
    <row r="4" spans="2:3" x14ac:dyDescent="0.55000000000000004">
      <c r="B4" s="46" t="s">
        <v>38</v>
      </c>
      <c r="C4" s="47" t="s">
        <v>39</v>
      </c>
    </row>
    <row r="5" spans="2:3" x14ac:dyDescent="0.55000000000000004">
      <c r="B5" s="48" t="s">
        <v>40</v>
      </c>
      <c r="C5" s="49" t="s">
        <v>41</v>
      </c>
    </row>
    <row r="6" spans="2:3" ht="28.8" x14ac:dyDescent="0.55000000000000004">
      <c r="B6" s="50" t="s">
        <v>42</v>
      </c>
      <c r="C6" s="51" t="s">
        <v>43</v>
      </c>
    </row>
    <row r="7" spans="2:3" x14ac:dyDescent="0.55000000000000004">
      <c r="B7" s="48" t="s">
        <v>44</v>
      </c>
      <c r="C7" s="49" t="s">
        <v>45</v>
      </c>
    </row>
    <row r="8" spans="2:3" x14ac:dyDescent="0.55000000000000004">
      <c r="B8" s="50" t="s">
        <v>46</v>
      </c>
      <c r="C8" s="51" t="s">
        <v>47</v>
      </c>
    </row>
    <row r="9" spans="2:3" x14ac:dyDescent="0.55000000000000004">
      <c r="B9" s="48" t="s">
        <v>48</v>
      </c>
      <c r="C9" s="49" t="s">
        <v>49</v>
      </c>
    </row>
    <row r="10" spans="2:3" x14ac:dyDescent="0.55000000000000004">
      <c r="B10" s="50" t="s">
        <v>50</v>
      </c>
      <c r="C10" s="51" t="s">
        <v>51</v>
      </c>
    </row>
    <row r="11" spans="2:3" x14ac:dyDescent="0.55000000000000004">
      <c r="B11" s="48" t="s">
        <v>52</v>
      </c>
      <c r="C11" s="49" t="s">
        <v>53</v>
      </c>
    </row>
    <row r="12" spans="2:3" x14ac:dyDescent="0.55000000000000004">
      <c r="B12" s="50" t="s">
        <v>54</v>
      </c>
      <c r="C12" s="51" t="s">
        <v>55</v>
      </c>
    </row>
    <row r="13" spans="2:3" x14ac:dyDescent="0.55000000000000004">
      <c r="B13" s="48" t="s">
        <v>56</v>
      </c>
      <c r="C13" s="49" t="s">
        <v>57</v>
      </c>
    </row>
    <row r="14" spans="2:3" x14ac:dyDescent="0.55000000000000004">
      <c r="B14" s="50" t="s">
        <v>133</v>
      </c>
      <c r="C14" s="51" t="s">
        <v>134</v>
      </c>
    </row>
    <row r="15" spans="2:3" x14ac:dyDescent="0.55000000000000004">
      <c r="B15" s="48" t="s">
        <v>122</v>
      </c>
      <c r="C15" s="49" t="s">
        <v>58</v>
      </c>
    </row>
    <row r="16" spans="2:3" x14ac:dyDescent="0.55000000000000004">
      <c r="B16" s="50" t="s">
        <v>123</v>
      </c>
      <c r="C16" s="51" t="s">
        <v>59</v>
      </c>
    </row>
    <row r="17" spans="2:3" x14ac:dyDescent="0.55000000000000004">
      <c r="B17" s="48" t="s">
        <v>124</v>
      </c>
      <c r="C17" s="49" t="s">
        <v>60</v>
      </c>
    </row>
    <row r="18" spans="2:3" x14ac:dyDescent="0.55000000000000004">
      <c r="B18" s="50" t="s">
        <v>125</v>
      </c>
      <c r="C18" s="51" t="s">
        <v>61</v>
      </c>
    </row>
    <row r="19" spans="2:3" x14ac:dyDescent="0.55000000000000004">
      <c r="B19" s="48" t="s">
        <v>126</v>
      </c>
      <c r="C19" s="49" t="s">
        <v>62</v>
      </c>
    </row>
    <row r="20" spans="2:3" x14ac:dyDescent="0.55000000000000004">
      <c r="B20" s="50" t="s">
        <v>135</v>
      </c>
      <c r="C20" s="51" t="s">
        <v>136</v>
      </c>
    </row>
    <row r="21" spans="2:3" x14ac:dyDescent="0.55000000000000004">
      <c r="B21" s="48" t="s">
        <v>137</v>
      </c>
      <c r="C21" s="49" t="s">
        <v>138</v>
      </c>
    </row>
    <row r="22" spans="2:3" x14ac:dyDescent="0.55000000000000004">
      <c r="B22" s="50" t="s">
        <v>63</v>
      </c>
      <c r="C22" s="51" t="s">
        <v>64</v>
      </c>
    </row>
    <row r="23" spans="2:3" x14ac:dyDescent="0.55000000000000004">
      <c r="B23" s="48" t="s">
        <v>65</v>
      </c>
      <c r="C23" s="49" t="s">
        <v>66</v>
      </c>
    </row>
    <row r="24" spans="2:3" x14ac:dyDescent="0.55000000000000004">
      <c r="B24" s="50" t="s">
        <v>67</v>
      </c>
      <c r="C24" s="51" t="s">
        <v>68</v>
      </c>
    </row>
    <row r="25" spans="2:3" x14ac:dyDescent="0.55000000000000004">
      <c r="B25" s="50" t="s">
        <v>139</v>
      </c>
      <c r="C25" s="51" t="s">
        <v>143</v>
      </c>
    </row>
    <row r="26" spans="2:3" x14ac:dyDescent="0.55000000000000004">
      <c r="B26" s="48" t="s">
        <v>145</v>
      </c>
      <c r="C26" s="49" t="s">
        <v>69</v>
      </c>
    </row>
    <row r="27" spans="2:3" x14ac:dyDescent="0.55000000000000004">
      <c r="B27" s="48" t="s">
        <v>140</v>
      </c>
      <c r="C27" s="49" t="s">
        <v>144</v>
      </c>
    </row>
    <row r="28" spans="2:3" x14ac:dyDescent="0.55000000000000004">
      <c r="B28" s="50" t="s">
        <v>70</v>
      </c>
      <c r="C28" s="51" t="s">
        <v>71</v>
      </c>
    </row>
    <row r="29" spans="2:3" x14ac:dyDescent="0.55000000000000004">
      <c r="B29" s="48" t="s">
        <v>141</v>
      </c>
      <c r="C29" s="49" t="s">
        <v>146</v>
      </c>
    </row>
    <row r="30" spans="2:3" x14ac:dyDescent="0.55000000000000004">
      <c r="B30" s="48" t="s">
        <v>142</v>
      </c>
      <c r="C30" s="49" t="s">
        <v>147</v>
      </c>
    </row>
    <row r="31" spans="2:3" x14ac:dyDescent="0.55000000000000004">
      <c r="B31" s="50" t="s">
        <v>72</v>
      </c>
      <c r="C31" s="51" t="s">
        <v>73</v>
      </c>
    </row>
    <row r="32" spans="2:3" x14ac:dyDescent="0.55000000000000004">
      <c r="B32" s="48" t="s">
        <v>74</v>
      </c>
      <c r="C32" s="49" t="s">
        <v>75</v>
      </c>
    </row>
    <row r="33" spans="2:3" x14ac:dyDescent="0.55000000000000004">
      <c r="B33" s="46" t="s">
        <v>76</v>
      </c>
      <c r="C33" s="47" t="s">
        <v>77</v>
      </c>
    </row>
    <row r="34" spans="2:3" x14ac:dyDescent="0.55000000000000004">
      <c r="B34" s="48" t="s">
        <v>78</v>
      </c>
      <c r="C34" s="49" t="s">
        <v>79</v>
      </c>
    </row>
    <row r="35" spans="2:3" x14ac:dyDescent="0.55000000000000004">
      <c r="B35" s="50" t="s">
        <v>80</v>
      </c>
      <c r="C35" s="51" t="s">
        <v>81</v>
      </c>
    </row>
    <row r="36" spans="2:3" x14ac:dyDescent="0.55000000000000004">
      <c r="B36" s="48" t="s">
        <v>82</v>
      </c>
      <c r="C36" s="49" t="s">
        <v>83</v>
      </c>
    </row>
    <row r="37" spans="2:3" x14ac:dyDescent="0.55000000000000004">
      <c r="B37" s="50" t="s">
        <v>84</v>
      </c>
      <c r="C37" s="51" t="s">
        <v>85</v>
      </c>
    </row>
    <row r="38" spans="2:3" x14ac:dyDescent="0.55000000000000004">
      <c r="B38" s="48" t="s">
        <v>86</v>
      </c>
      <c r="C38" s="49" t="s">
        <v>87</v>
      </c>
    </row>
    <row r="39" spans="2:3" x14ac:dyDescent="0.55000000000000004">
      <c r="B39" s="50" t="s">
        <v>88</v>
      </c>
      <c r="C39" s="51" t="s">
        <v>89</v>
      </c>
    </row>
    <row r="40" spans="2:3" x14ac:dyDescent="0.55000000000000004">
      <c r="B40" s="48" t="s">
        <v>90</v>
      </c>
      <c r="C40" s="49" t="s">
        <v>91</v>
      </c>
    </row>
    <row r="41" spans="2:3" x14ac:dyDescent="0.55000000000000004">
      <c r="B41" s="46" t="s">
        <v>92</v>
      </c>
      <c r="C41" s="47" t="s">
        <v>93</v>
      </c>
    </row>
    <row r="42" spans="2:3" x14ac:dyDescent="0.55000000000000004">
      <c r="B42" s="48" t="s">
        <v>94</v>
      </c>
      <c r="C42" s="49" t="s">
        <v>95</v>
      </c>
    </row>
    <row r="43" spans="2:3" x14ac:dyDescent="0.55000000000000004">
      <c r="B43" s="52" t="s">
        <v>96</v>
      </c>
      <c r="C43" s="53" t="s">
        <v>97</v>
      </c>
    </row>
    <row r="44" spans="2:3" x14ac:dyDescent="0.55000000000000004">
      <c r="B44" s="50" t="s">
        <v>154</v>
      </c>
      <c r="C44" s="76" t="s">
        <v>151</v>
      </c>
    </row>
    <row r="45" spans="2:3" x14ac:dyDescent="0.55000000000000004">
      <c r="B45" s="48" t="s">
        <v>155</v>
      </c>
      <c r="C45" s="76" t="s">
        <v>152</v>
      </c>
    </row>
    <row r="46" spans="2:3" x14ac:dyDescent="0.55000000000000004">
      <c r="B46" s="52" t="s">
        <v>156</v>
      </c>
      <c r="C46" s="76" t="s">
        <v>153</v>
      </c>
    </row>
    <row r="47" spans="2:3" x14ac:dyDescent="0.55000000000000004">
      <c r="B47" s="50" t="s">
        <v>157</v>
      </c>
      <c r="C47" s="51" t="s">
        <v>158</v>
      </c>
    </row>
    <row r="48" spans="2:3" x14ac:dyDescent="0.55000000000000004">
      <c r="B48" s="48" t="s">
        <v>159</v>
      </c>
      <c r="C48" s="49" t="s">
        <v>160</v>
      </c>
    </row>
    <row r="49" spans="2:3" x14ac:dyDescent="0.55000000000000004">
      <c r="B49" s="48" t="s">
        <v>161</v>
      </c>
      <c r="C49" s="49" t="s">
        <v>162</v>
      </c>
    </row>
    <row r="50" spans="2:3" x14ac:dyDescent="0.55000000000000004">
      <c r="B50" s="52" t="s">
        <v>163</v>
      </c>
      <c r="C50" s="53" t="s">
        <v>164</v>
      </c>
    </row>
  </sheetData>
  <phoneticPr fontId="14" type="noConversion"/>
  <pageMargins left="0.7" right="0.7" top="0.75" bottom="0.75" header="0.3" footer="0.3"/>
  <pageSetup orientation="portrait" copies="5"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PATHOGENS!B27</f>
        <v>Vibrio parahaemolyticus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PATHOGENS!C27</f>
        <v>VIPAR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PATHOGENS!B28</f>
        <v>Vibrio vulnificus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PATHOGENS!C28</f>
        <v>VIVUL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PATHOGENS!B29</f>
        <v>Vibrio spp., other AGI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PATHOGENS!C29</f>
        <v>VIAGI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PATHOGENS!B30</f>
        <v>Vibrio spp, other non-AGI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PATHOGENS!C30</f>
        <v>VINGI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>
    <pageSetUpPr fitToPage="1"/>
  </sheetPr>
  <dimension ref="B1:K26"/>
  <sheetViews>
    <sheetView showGridLines="0" topLeftCell="B1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PATHOGENS!B31</f>
        <v>Yersinia enterocolitica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PATHOGENS!C31</f>
        <v>YERSI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3">
    <pageSetUpPr fitToPage="1"/>
  </sheetPr>
  <dimension ref="B1:K26"/>
  <sheetViews>
    <sheetView showGridLines="0" topLeftCell="A2" workbookViewId="0">
      <selection activeCell="H16" sqref="H1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PATHOGENS!B32</f>
        <v>Acanthamoeba spp.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PATHOGENS!C32</f>
        <v>ACANT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41" t="s">
        <v>32</v>
      </c>
      <c r="D9" s="42">
        <v>1E-8</v>
      </c>
      <c r="F9" s="42">
        <v>9.9999999999999995E-7</v>
      </c>
      <c r="G9" s="13"/>
      <c r="H9" s="42">
        <v>1E-4</v>
      </c>
      <c r="I9" s="13"/>
      <c r="J9" s="58" t="str">
        <f>IF(AND(F9&gt;D9,H9&gt;F9),"","****")</f>
        <v/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41" t="s">
        <v>108</v>
      </c>
      <c r="D11" s="42">
        <v>1E-8</v>
      </c>
      <c r="E11" s="13"/>
      <c r="F11" s="42">
        <v>9.9999999999999995E-7</v>
      </c>
      <c r="G11" s="13"/>
      <c r="H11" s="42">
        <v>1E-4</v>
      </c>
      <c r="J11" s="58" t="str">
        <f t="shared" si="0"/>
        <v/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3.0000000000000001E-6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D16" s="42">
        <v>1E-8</v>
      </c>
      <c r="E16" s="13"/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4">
    <pageSetUpPr fitToPage="1"/>
  </sheetPr>
  <dimension ref="B1:K26"/>
  <sheetViews>
    <sheetView showGridLines="0" workbookViewId="0">
      <selection activeCell="H16" sqref="H1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PATHOGENS!B33</f>
        <v>Balamuthia mandrillaris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PATHOGENS!C33</f>
        <v>BALAM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41" t="s">
        <v>32</v>
      </c>
      <c r="D9" s="42">
        <v>1E-8</v>
      </c>
      <c r="F9" s="42">
        <v>9.9999999999999995E-7</v>
      </c>
      <c r="G9" s="13"/>
      <c r="H9" s="42">
        <v>1E-4</v>
      </c>
      <c r="I9" s="13"/>
      <c r="J9" s="58" t="str">
        <f>IF(AND(F9&gt;D9,H9&gt;F9),"","****")</f>
        <v/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41" t="s">
        <v>108</v>
      </c>
      <c r="D11" s="42">
        <v>1E-8</v>
      </c>
      <c r="E11" s="13"/>
      <c r="F11" s="42">
        <v>9.9999999999999995E-7</v>
      </c>
      <c r="G11" s="13"/>
      <c r="H11" s="42">
        <v>1E-4</v>
      </c>
      <c r="J11" s="58" t="str">
        <f t="shared" si="0"/>
        <v/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3.0000000000000001E-6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D16" s="42">
        <v>1E-8</v>
      </c>
      <c r="E16" s="13"/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5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PATHOGENS!B34</f>
        <v>Cryptosporidium spp.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PATHOGENS!C34</f>
        <v>CRYPT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PATHOGENS!B35</f>
        <v>Cyclospora cayetanensis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PATHOGENS!C35</f>
        <v>CYCLO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PATHOGENS!B36</f>
        <v>Giardia spp.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77" t="str">
        <f>PATHOGENS!C36</f>
        <v>GIARD</v>
      </c>
      <c r="D2" s="87"/>
      <c r="E2" s="87"/>
      <c r="F2" s="88"/>
      <c r="G2" s="89"/>
      <c r="H2" s="89"/>
      <c r="I2" s="89"/>
      <c r="J2" s="89"/>
      <c r="K2" s="89"/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4">
    <mergeCell ref="C1:K1"/>
    <mergeCell ref="C2:K2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J26"/>
  <sheetViews>
    <sheetView showGridLines="0" topLeftCell="B9" workbookViewId="0">
      <selection activeCell="M16" sqref="M1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0" x14ac:dyDescent="0.6">
      <c r="B1" s="4" t="s">
        <v>1</v>
      </c>
      <c r="C1" s="77" t="str">
        <f>PATHOGENS!B3</f>
        <v>Brucella spp.</v>
      </c>
      <c r="D1" s="87"/>
      <c r="E1" s="87"/>
      <c r="F1" s="88"/>
      <c r="G1" s="89"/>
      <c r="H1" s="89"/>
      <c r="I1" s="89"/>
      <c r="J1" s="89"/>
    </row>
    <row r="2" spans="2:10" x14ac:dyDescent="0.6">
      <c r="B2" s="4" t="s">
        <v>36</v>
      </c>
      <c r="C2" s="4" t="str">
        <f>PATHOGENS!C3</f>
        <v>BRUCL</v>
      </c>
    </row>
    <row r="3" spans="2:10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0" x14ac:dyDescent="0.6">
      <c r="C4" s="5"/>
      <c r="D4" s="81" t="s">
        <v>100</v>
      </c>
      <c r="E4" s="82"/>
      <c r="F4" s="82"/>
      <c r="G4" s="82"/>
      <c r="H4" s="83"/>
    </row>
    <row r="5" spans="2:10" x14ac:dyDescent="0.6">
      <c r="C5" s="5"/>
      <c r="D5" s="84"/>
      <c r="E5" s="85"/>
      <c r="F5" s="85"/>
      <c r="G5" s="85"/>
      <c r="H5" s="86"/>
    </row>
    <row r="6" spans="2:10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0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0" ht="27" customHeight="1" x14ac:dyDescent="0.6">
      <c r="B8" s="32" t="s">
        <v>104</v>
      </c>
    </row>
    <row r="9" spans="2:10" ht="27" customHeight="1" x14ac:dyDescent="0.6">
      <c r="B9" s="11" t="s">
        <v>32</v>
      </c>
      <c r="D9" s="12"/>
      <c r="E9" s="13"/>
      <c r="F9" s="12"/>
      <c r="G9" s="13"/>
      <c r="H9" s="14"/>
      <c r="J9" s="58" t="str">
        <f>IF(AND(F9&gt;D9,H9&gt;F9),"","****")</f>
        <v>****</v>
      </c>
    </row>
    <row r="10" spans="2:10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0" ht="27" customHeight="1" x14ac:dyDescent="0.6">
      <c r="B11" s="41" t="s">
        <v>108</v>
      </c>
      <c r="D11" s="42">
        <v>1E-8</v>
      </c>
      <c r="E11" s="17"/>
      <c r="F11" s="42">
        <v>9.9999999999999995E-7</v>
      </c>
      <c r="G11" s="13"/>
      <c r="H11" s="42">
        <v>1E-4</v>
      </c>
      <c r="J11" s="58" t="str">
        <f t="shared" si="0"/>
        <v/>
      </c>
    </row>
    <row r="12" spans="2:10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0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0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0" ht="28.2" x14ac:dyDescent="0.6">
      <c r="B15" s="32" t="s">
        <v>109</v>
      </c>
    </row>
    <row r="16" spans="2:10" ht="27" customHeight="1" x14ac:dyDescent="0.6">
      <c r="B16" s="41" t="s">
        <v>110</v>
      </c>
      <c r="C16" s="25"/>
      <c r="D16" s="42">
        <v>1E-8</v>
      </c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41" t="s">
        <v>116</v>
      </c>
      <c r="C25" s="25"/>
      <c r="D25" s="42">
        <v>1E-8</v>
      </c>
      <c r="E25" s="13"/>
      <c r="F25" s="42">
        <v>9.9999999999999995E-7</v>
      </c>
      <c r="G25" s="13"/>
      <c r="H25" s="42">
        <v>1E-4</v>
      </c>
      <c r="J25" s="58" t="str">
        <f t="shared" ref="J25:J26" si="2">IF(AND(F25&gt;D25,H25&gt;F25),"","****")</f>
        <v/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3:F3"/>
    <mergeCell ref="D4:H5"/>
    <mergeCell ref="C1:J1"/>
  </mergeCells>
  <pageMargins left="0.7" right="0.7" top="0.75" bottom="0.75" header="0.3" footer="0.3"/>
  <pageSetup scale="8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>
    <pageSetUpPr fitToPage="1"/>
  </sheetPr>
  <dimension ref="B1:K26"/>
  <sheetViews>
    <sheetView showGridLines="0" workbookViewId="0">
      <selection activeCell="H16" sqref="H1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PATHOGENS!B37</f>
        <v>Naegleria fowleri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PATHOGENS!C37</f>
        <v>NAEGL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41" t="s">
        <v>32</v>
      </c>
      <c r="D9" s="42">
        <v>1E-8</v>
      </c>
      <c r="F9" s="42">
        <v>9.9999999999999995E-7</v>
      </c>
      <c r="G9" s="13"/>
      <c r="H9" s="42">
        <v>1E-4</v>
      </c>
      <c r="I9" s="13"/>
      <c r="J9" s="58" t="str">
        <f>IF(AND(F9&gt;D9,H9&gt;F9),"","****")</f>
        <v/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41" t="s">
        <v>108</v>
      </c>
      <c r="D11" s="42">
        <v>1E-8</v>
      </c>
      <c r="E11" s="13"/>
      <c r="F11" s="42">
        <v>9.9999999999999995E-7</v>
      </c>
      <c r="G11" s="13"/>
      <c r="H11" s="42">
        <v>1E-4</v>
      </c>
      <c r="J11" s="58" t="str">
        <f t="shared" si="0"/>
        <v/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3.0000000000000001E-6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D16" s="42">
        <v>1E-8</v>
      </c>
      <c r="E16" s="13"/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>
    <pageSetUpPr fitToPage="1"/>
  </sheetPr>
  <dimension ref="B1:K26"/>
  <sheetViews>
    <sheetView showGridLines="0" topLeftCell="A8" workbookViewId="0">
      <selection activeCell="A26" sqref="A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PATHOGENS!B38</f>
        <v>Toxoplasma gondii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PATHOGENS!C38</f>
        <v>TOXOP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E9" s="13"/>
      <c r="F9" s="12"/>
      <c r="G9" s="13"/>
      <c r="H9" s="14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41" t="s">
        <v>108</v>
      </c>
      <c r="D11" s="42">
        <v>1E-8</v>
      </c>
      <c r="E11" s="17"/>
      <c r="F11" s="42">
        <v>9.9999999999999995E-7</v>
      </c>
      <c r="G11" s="13"/>
      <c r="H11" s="42">
        <v>1E-4</v>
      </c>
      <c r="J11" s="58" t="str">
        <f t="shared" si="0"/>
        <v/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C16" s="25"/>
      <c r="D16" s="42">
        <v>1E-8</v>
      </c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41" t="s">
        <v>116</v>
      </c>
      <c r="C25" s="25"/>
      <c r="D25" s="42">
        <v>1E-8</v>
      </c>
      <c r="E25" s="13"/>
      <c r="F25" s="42">
        <v>9.9999999999999995E-7</v>
      </c>
      <c r="G25" s="13"/>
      <c r="H25" s="42">
        <v>1E-4</v>
      </c>
      <c r="J25" s="58" t="str">
        <f t="shared" ref="J25:J26" si="2">IF(AND(F25&gt;D25,H25&gt;F25),"","****")</f>
        <v/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PATHOGENS!B39</f>
        <v>Astrovirus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PATHOGENS!C39</f>
        <v>ASTRV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41" t="s">
        <v>117</v>
      </c>
      <c r="D26" s="42">
        <v>1E-8</v>
      </c>
      <c r="E26" s="17"/>
      <c r="F26" s="42">
        <v>9.9999999999999995E-7</v>
      </c>
      <c r="G26" s="13"/>
      <c r="H26" s="42">
        <v>1E-4</v>
      </c>
      <c r="J26" s="58" t="str">
        <f t="shared" si="2"/>
        <v/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1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PATHOGENS!B40</f>
        <v>Hepatitis A virus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PATHOGENS!C40</f>
        <v>HEPAV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41" t="s">
        <v>117</v>
      </c>
      <c r="D26" s="42">
        <v>1E-8</v>
      </c>
      <c r="E26" s="17"/>
      <c r="F26" s="42">
        <v>9.9999999999999995E-7</v>
      </c>
      <c r="G26" s="13"/>
      <c r="H26" s="42">
        <v>1E-4</v>
      </c>
      <c r="J26" s="58" t="str">
        <f t="shared" si="2"/>
        <v/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2">
    <pageSetUpPr fitToPage="1"/>
  </sheetPr>
  <dimension ref="B1:K26"/>
  <sheetViews>
    <sheetView showGridLines="0" workbookViewId="0">
      <selection activeCell="H26" sqref="H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PATHOGENS!B41</f>
        <v>Norovirus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PATHOGENS!C41</f>
        <v>NOROV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41" t="s">
        <v>117</v>
      </c>
      <c r="D26" s="42">
        <v>1E-8</v>
      </c>
      <c r="E26" s="17"/>
      <c r="F26" s="42">
        <v>9.9999999999999995E-7</v>
      </c>
      <c r="G26" s="13"/>
      <c r="H26" s="42">
        <v>1E-4</v>
      </c>
      <c r="J26" s="58" t="str">
        <f t="shared" si="2"/>
        <v/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3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PATHOGENS!B42</f>
        <v>Rotavirus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PATHOGENS!C42</f>
        <v>ROTAV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41" t="s">
        <v>117</v>
      </c>
      <c r="D26" s="42">
        <v>1E-8</v>
      </c>
      <c r="E26" s="17"/>
      <c r="F26" s="42">
        <v>9.9999999999999995E-7</v>
      </c>
      <c r="G26" s="13"/>
      <c r="H26" s="42">
        <v>1E-4</v>
      </c>
      <c r="J26" s="58" t="str">
        <f t="shared" si="2"/>
        <v/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4">
    <pageSetUpPr fitToPage="1"/>
  </sheetPr>
  <dimension ref="B1:K26"/>
  <sheetViews>
    <sheetView showGridLines="0" workbookViewId="0">
      <selection activeCell="H26" sqref="H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PATHOGENS!B43</f>
        <v>Sapovirus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PATHOGENS!C43</f>
        <v>SAPOV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41" t="s">
        <v>117</v>
      </c>
      <c r="D26" s="42">
        <v>1E-8</v>
      </c>
      <c r="E26" s="17"/>
      <c r="F26" s="42">
        <v>9.9999999999999995E-7</v>
      </c>
      <c r="G26" s="13"/>
      <c r="H26" s="42">
        <v>1E-4</v>
      </c>
      <c r="J26" s="58" t="str">
        <f t="shared" si="2"/>
        <v/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ColWidth="8.8984375" defaultRowHeight="15.6" x14ac:dyDescent="0.6"/>
  <sheetData/>
  <pageMargins left="0.7" right="0.7" top="0.75" bottom="0.75" header="0.3" footer="0.3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5">
    <pageSetUpPr fitToPage="1"/>
  </sheetPr>
  <dimension ref="A1:L482"/>
  <sheetViews>
    <sheetView topLeftCell="A465" workbookViewId="0">
      <selection activeCell="A149" sqref="A149"/>
    </sheetView>
  </sheetViews>
  <sheetFormatPr defaultColWidth="10.8984375" defaultRowHeight="15.6" x14ac:dyDescent="0.6"/>
  <cols>
    <col min="1" max="1" width="15.69921875" customWidth="1"/>
    <col min="2" max="2" width="8.8984375" bestFit="1" customWidth="1"/>
    <col min="3" max="3" width="43.8984375" bestFit="1" customWidth="1"/>
    <col min="4" max="4" width="12.5" style="70" bestFit="1" customWidth="1"/>
    <col min="5" max="6" width="13.5" style="70" bestFit="1" customWidth="1"/>
    <col min="8" max="8" width="10.8984375" style="58"/>
  </cols>
  <sheetData>
    <row r="1" spans="1:8" x14ac:dyDescent="0.6">
      <c r="A1" t="s">
        <v>0</v>
      </c>
      <c r="B1" t="s">
        <v>1</v>
      </c>
      <c r="C1" t="s">
        <v>2</v>
      </c>
      <c r="D1" s="74">
        <v>0.05</v>
      </c>
      <c r="E1" s="74">
        <v>0.5</v>
      </c>
      <c r="F1" s="74">
        <v>0.95</v>
      </c>
    </row>
    <row r="2" spans="1:8" x14ac:dyDescent="0.6">
      <c r="A2" t="e">
        <f>ID!#REF!</f>
        <v>#REF!</v>
      </c>
      <c r="B2" t="str">
        <f>CALIBRATION!A8</f>
        <v>CAL01</v>
      </c>
      <c r="C2" t="str">
        <f>CALIBRATION!B8</f>
        <v>Foodnet Cyclospora 2016</v>
      </c>
      <c r="D2" s="70">
        <f>CALIBRATION!D8</f>
        <v>0</v>
      </c>
      <c r="E2" s="70">
        <f>CALIBRATION!F8</f>
        <v>0</v>
      </c>
      <c r="F2" s="70">
        <f>CALIBRATION!H8</f>
        <v>0</v>
      </c>
      <c r="G2" t="str">
        <f>IF(AND(D2&lt;E2,E2,F2),"OK","ERROR")</f>
        <v>ERROR</v>
      </c>
      <c r="H2" s="73"/>
    </row>
    <row r="3" spans="1:8" x14ac:dyDescent="0.6">
      <c r="A3" t="e">
        <f>ID!#REF!</f>
        <v>#REF!</v>
      </c>
      <c r="B3" t="str">
        <f>CALIBRATION!A9</f>
        <v>CAL02</v>
      </c>
      <c r="C3" t="str">
        <f>CALIBRATION!B9</f>
        <v>FoodNet Salmonella 2016</v>
      </c>
      <c r="D3" s="70">
        <f>CALIBRATION!D9</f>
        <v>0</v>
      </c>
      <c r="E3" s="70">
        <f>CALIBRATION!F9</f>
        <v>0</v>
      </c>
      <c r="F3" s="70">
        <f>CALIBRATION!H9</f>
        <v>0</v>
      </c>
      <c r="G3" t="str">
        <f t="shared" ref="G3:G66" si="0">IF(AND(D3&lt;E3,E3,F3),"OK","ERROR")</f>
        <v>ERROR</v>
      </c>
      <c r="H3" s="73"/>
    </row>
    <row r="4" spans="1:8" x14ac:dyDescent="0.6">
      <c r="A4" t="e">
        <f>ID!#REF!</f>
        <v>#REF!</v>
      </c>
      <c r="B4" t="str">
        <f>CALIBRATION!A10</f>
        <v>CAL03</v>
      </c>
      <c r="C4" t="str">
        <f>CALIBRATION!B10</f>
        <v>NNDSS Hepatitis A decrease 2013-2014</v>
      </c>
      <c r="D4" s="71">
        <f>CALIBRATION!D10</f>
        <v>0</v>
      </c>
      <c r="E4" s="71">
        <f>CALIBRATION!F10</f>
        <v>0</v>
      </c>
      <c r="F4" s="71">
        <f>CALIBRATION!H10</f>
        <v>0</v>
      </c>
      <c r="G4" t="str">
        <f t="shared" si="0"/>
        <v>ERROR</v>
      </c>
      <c r="H4" s="73"/>
    </row>
    <row r="5" spans="1:8" x14ac:dyDescent="0.6">
      <c r="A5" t="e">
        <f>ID!#REF!</f>
        <v>#REF!</v>
      </c>
      <c r="B5" t="str">
        <f>CALIBRATION!A11</f>
        <v>CAL04</v>
      </c>
      <c r="C5" t="str">
        <f>CALIBRATION!B11</f>
        <v>NCOD E. coli 2013-2015</v>
      </c>
      <c r="D5" s="70">
        <f>CALIBRATION!D11</f>
        <v>0</v>
      </c>
      <c r="E5" s="70">
        <f>CALIBRATION!F11</f>
        <v>0</v>
      </c>
      <c r="F5" s="70">
        <f>CALIBRATION!H11</f>
        <v>0</v>
      </c>
      <c r="G5" t="str">
        <f t="shared" si="0"/>
        <v>ERROR</v>
      </c>
      <c r="H5" s="73"/>
    </row>
    <row r="6" spans="1:8" x14ac:dyDescent="0.6">
      <c r="A6" t="e">
        <f>ID!#REF!</f>
        <v>#REF!</v>
      </c>
      <c r="B6" t="str">
        <f>CALIBRATION!A12</f>
        <v>CAL05</v>
      </c>
      <c r="C6" t="str">
        <f>CALIBRATION!B12</f>
        <v>NHANES dark green vegetables</v>
      </c>
      <c r="D6" s="70">
        <f>CALIBRATION!D12</f>
        <v>0</v>
      </c>
      <c r="E6" s="70">
        <f>CALIBRATION!F12</f>
        <v>0</v>
      </c>
      <c r="F6" s="70">
        <f>CALIBRATION!H12</f>
        <v>0</v>
      </c>
      <c r="G6" t="str">
        <f t="shared" si="0"/>
        <v>ERROR</v>
      </c>
      <c r="H6" s="73"/>
    </row>
    <row r="7" spans="1:8" x14ac:dyDescent="0.6">
      <c r="A7" t="e">
        <f>ID!#REF!</f>
        <v>#REF!</v>
      </c>
      <c r="B7" t="str">
        <f>CALIBRATION!A13</f>
        <v>CAL06</v>
      </c>
      <c r="C7" t="str">
        <f>CALIBRATION!B13</f>
        <v>NHANES dairy products</v>
      </c>
      <c r="D7" s="70">
        <f>CALIBRATION!D13</f>
        <v>0</v>
      </c>
      <c r="E7" s="70">
        <f>CALIBRATION!F13</f>
        <v>0</v>
      </c>
      <c r="F7" s="70">
        <f>CALIBRATION!H13</f>
        <v>0</v>
      </c>
      <c r="G7" t="str">
        <f t="shared" si="0"/>
        <v>ERROR</v>
      </c>
      <c r="H7" s="73"/>
    </row>
    <row r="8" spans="1:8" x14ac:dyDescent="0.6">
      <c r="A8" t="e">
        <f>ID!#REF!</f>
        <v>#REF!</v>
      </c>
      <c r="B8" t="str">
        <f>CALIBRATION!A14</f>
        <v>CAL07</v>
      </c>
      <c r="C8" t="str">
        <f>CALIBRATION!B14</f>
        <v>FSIS Salmonella ground beef</v>
      </c>
      <c r="D8" s="70">
        <f>CALIBRATION!D14</f>
        <v>0</v>
      </c>
      <c r="E8" s="70">
        <f>CALIBRATION!F14</f>
        <v>0</v>
      </c>
      <c r="F8" s="70">
        <f>CALIBRATION!H14</f>
        <v>0</v>
      </c>
      <c r="G8" t="str">
        <f t="shared" si="0"/>
        <v>ERROR</v>
      </c>
      <c r="H8" s="73"/>
    </row>
    <row r="9" spans="1:8" x14ac:dyDescent="0.6">
      <c r="A9" t="e">
        <f>ID!#REF!</f>
        <v>#REF!</v>
      </c>
      <c r="B9" t="str">
        <f>CALIBRATION!A15</f>
        <v>CAL08</v>
      </c>
      <c r="C9" t="str">
        <f>CALIBRATION!B15</f>
        <v>NARMS Salmonella no resistance</v>
      </c>
      <c r="D9" s="71">
        <f>CALIBRATION!D15</f>
        <v>0</v>
      </c>
      <c r="E9" s="71">
        <f>CALIBRATION!F15</f>
        <v>0</v>
      </c>
      <c r="F9" s="71">
        <f>CALIBRATION!H15</f>
        <v>0</v>
      </c>
      <c r="G9" t="str">
        <f t="shared" si="0"/>
        <v>ERROR</v>
      </c>
      <c r="H9" s="73"/>
    </row>
    <row r="10" spans="1:8" x14ac:dyDescent="0.6">
      <c r="A10" t="e">
        <f>ID!#REF!</f>
        <v>#REF!</v>
      </c>
      <c r="B10" t="str">
        <f>CALIBRATION!A16</f>
        <v>CAL09</v>
      </c>
      <c r="C10" t="str">
        <f>CALIBRATION!B16</f>
        <v>NARMS Campylobacter ciprofloxacin resistant</v>
      </c>
      <c r="D10" s="71">
        <f>CALIBRATION!D16</f>
        <v>0</v>
      </c>
      <c r="E10" s="71">
        <f>CALIBRATION!F16</f>
        <v>0</v>
      </c>
      <c r="F10" s="71">
        <f>CALIBRATION!H16</f>
        <v>0</v>
      </c>
      <c r="G10" t="str">
        <f t="shared" si="0"/>
        <v>ERROR</v>
      </c>
      <c r="H10" s="73"/>
    </row>
    <row r="11" spans="1:8" x14ac:dyDescent="0.6">
      <c r="A11" t="e">
        <f>ID!#REF!</f>
        <v>#REF!</v>
      </c>
      <c r="B11" t="str">
        <f>CALIBRATION!A17</f>
        <v>CAL10</v>
      </c>
      <c r="C11" t="str">
        <f>CALIBRATION!B17</f>
        <v>NORS Harmful Algal Blooms</v>
      </c>
      <c r="D11" s="71">
        <f>CALIBRATION!D17</f>
        <v>0</v>
      </c>
      <c r="E11" s="71">
        <f>CALIBRATION!F17</f>
        <v>0</v>
      </c>
      <c r="F11" s="71">
        <f>CALIBRATION!H17</f>
        <v>0</v>
      </c>
      <c r="G11" t="str">
        <f t="shared" si="0"/>
        <v>ERROR</v>
      </c>
      <c r="H11" s="73"/>
    </row>
    <row r="12" spans="1:8" x14ac:dyDescent="0.6">
      <c r="A12" t="e">
        <f>ID!#REF!</f>
        <v>#REF!</v>
      </c>
      <c r="B12" t="str">
        <f>CALIBRATION!A18</f>
        <v>CAL11</v>
      </c>
      <c r="C12" t="str">
        <f>CALIBRATION!B18</f>
        <v>NORS chicken products</v>
      </c>
      <c r="D12" s="70">
        <f>CALIBRATION!D18</f>
        <v>0</v>
      </c>
      <c r="E12" s="70">
        <f>CALIBRATION!F18</f>
        <v>0</v>
      </c>
      <c r="F12" s="70">
        <f>CALIBRATION!H18</f>
        <v>0</v>
      </c>
      <c r="G12" t="str">
        <f t="shared" si="0"/>
        <v>ERROR</v>
      </c>
      <c r="H12" s="73"/>
    </row>
    <row r="13" spans="1:8" x14ac:dyDescent="0.6">
      <c r="A13" t="e">
        <f>ID!#REF!</f>
        <v>#REF!</v>
      </c>
      <c r="B13" t="str">
        <f>CALIBRATION!A19</f>
        <v>CAL12</v>
      </c>
      <c r="C13" t="str">
        <f>CALIBRATION!B19</f>
        <v>NORS hospitalizations</v>
      </c>
      <c r="D13" s="70">
        <f>CALIBRATION!D19</f>
        <v>0</v>
      </c>
      <c r="E13" s="70">
        <f>CALIBRATION!F19</f>
        <v>0</v>
      </c>
      <c r="F13" s="70">
        <f>CALIBRATION!H19</f>
        <v>0</v>
      </c>
      <c r="G13" t="str">
        <f t="shared" si="0"/>
        <v>ERROR</v>
      </c>
      <c r="H13" s="73"/>
    </row>
    <row r="14" spans="1:8" x14ac:dyDescent="0.6">
      <c r="A14" t="e">
        <f>ID!#REF!</f>
        <v>#REF!</v>
      </c>
      <c r="B14" t="str">
        <f>CALIBRATION!A20</f>
        <v>CAL13</v>
      </c>
      <c r="C14" t="str">
        <f>CALIBRATION!B20</f>
        <v>NORS recreational water outbreaks</v>
      </c>
      <c r="D14" s="70">
        <f>CALIBRATION!D20</f>
        <v>0</v>
      </c>
      <c r="E14" s="70">
        <f>CALIBRATION!F20</f>
        <v>0</v>
      </c>
      <c r="F14" s="70">
        <f>CALIBRATION!H20</f>
        <v>0</v>
      </c>
      <c r="G14" t="str">
        <f t="shared" si="0"/>
        <v>ERROR</v>
      </c>
      <c r="H14" s="73"/>
    </row>
    <row r="15" spans="1:8" x14ac:dyDescent="0.6">
      <c r="A15" t="e">
        <f>ID!#REF!</f>
        <v>#REF!</v>
      </c>
      <c r="B15" t="str">
        <f>CALIBRATION!A21</f>
        <v>CAL14</v>
      </c>
      <c r="C15" t="str">
        <f>CALIBRATION!B21</f>
        <v>NORS Cryptosporidium outbreaks recreational water</v>
      </c>
      <c r="D15" s="71">
        <f>CALIBRATION!D21</f>
        <v>0</v>
      </c>
      <c r="E15" s="71">
        <f>CALIBRATION!F21</f>
        <v>0</v>
      </c>
      <c r="F15" s="71">
        <f>CALIBRATION!H21</f>
        <v>0</v>
      </c>
      <c r="G15" t="str">
        <f t="shared" si="0"/>
        <v>ERROR</v>
      </c>
      <c r="H15" s="73"/>
    </row>
    <row r="16" spans="1:8" x14ac:dyDescent="0.6">
      <c r="A16" t="e">
        <f>ID!#REF!</f>
        <v>#REF!</v>
      </c>
      <c r="B16" t="str">
        <f>BRUCL!$C$2</f>
        <v>BRUCL</v>
      </c>
      <c r="C16" t="str">
        <f>BRUCL!$B$9</f>
        <v>Foodborne</v>
      </c>
      <c r="D16" s="70">
        <f>BRUCL!$D$9</f>
        <v>0</v>
      </c>
      <c r="E16" s="70">
        <f>BRUCL!$F$9</f>
        <v>0</v>
      </c>
      <c r="F16" s="70">
        <f>BRUCL!$H$9</f>
        <v>0</v>
      </c>
      <c r="G16" t="str">
        <f t="shared" si="0"/>
        <v>ERROR</v>
      </c>
      <c r="H16" s="73"/>
    </row>
    <row r="17" spans="1:10" x14ac:dyDescent="0.6">
      <c r="A17" t="e">
        <f>ID!#REF!</f>
        <v>#REF!</v>
      </c>
      <c r="B17" t="str">
        <f>BRUCL!$C$2</f>
        <v>BRUCL</v>
      </c>
      <c r="C17" t="str">
        <f>BRUCL!$B$10</f>
        <v>Waterborne</v>
      </c>
      <c r="D17" s="70">
        <f>BRUCL!$D$10</f>
        <v>0</v>
      </c>
      <c r="E17" s="70">
        <f>BRUCL!$F$10</f>
        <v>0</v>
      </c>
      <c r="F17" s="70">
        <f>BRUCL!$H$10</f>
        <v>0</v>
      </c>
      <c r="G17" t="str">
        <f t="shared" si="0"/>
        <v>ERROR</v>
      </c>
      <c r="H17" s="73"/>
    </row>
    <row r="18" spans="1:10" x14ac:dyDescent="0.6">
      <c r="A18" t="e">
        <f>ID!#REF!</f>
        <v>#REF!</v>
      </c>
      <c r="B18" t="str">
        <f>BRUCL!$C$2</f>
        <v>BRUCL</v>
      </c>
      <c r="C18" t="str">
        <f>BRUCL!$B$11</f>
        <v>Person to person</v>
      </c>
      <c r="D18" s="70">
        <f>BRUCL!$D$11</f>
        <v>1E-8</v>
      </c>
      <c r="E18" s="70">
        <f>BRUCL!$F$11</f>
        <v>9.9999999999999995E-7</v>
      </c>
      <c r="F18" s="70">
        <f>BRUCL!$H$11</f>
        <v>1E-4</v>
      </c>
      <c r="G18" t="str">
        <f t="shared" si="0"/>
        <v>OK</v>
      </c>
      <c r="H18" s="73" t="str">
        <f>IF(SUM(D18:F18)=0.00010101,"OK","ERROR")</f>
        <v>OK</v>
      </c>
      <c r="J18" s="72"/>
    </row>
    <row r="19" spans="1:10" x14ac:dyDescent="0.6">
      <c r="A19" t="e">
        <f>ID!#REF!</f>
        <v>#REF!</v>
      </c>
      <c r="B19" t="str">
        <f>BRUCL!$C$2</f>
        <v>BRUCL</v>
      </c>
      <c r="C19" t="str">
        <f>BRUCL!$B$12</f>
        <v>Animal Contact</v>
      </c>
      <c r="D19" s="70">
        <f>BRUCL!$D$12</f>
        <v>0</v>
      </c>
      <c r="E19" s="70">
        <f>BRUCL!$F$12</f>
        <v>0</v>
      </c>
      <c r="F19" s="70">
        <f>BRUCL!$H$12</f>
        <v>0</v>
      </c>
      <c r="G19" t="str">
        <f t="shared" si="0"/>
        <v>ERROR</v>
      </c>
      <c r="H19" s="73"/>
    </row>
    <row r="20" spans="1:10" x14ac:dyDescent="0.6">
      <c r="A20" t="e">
        <f>ID!#REF!</f>
        <v>#REF!</v>
      </c>
      <c r="B20" t="str">
        <f>BRUCL!$C$2</f>
        <v>BRUCL</v>
      </c>
      <c r="C20" t="str">
        <f>BRUCL!$B$13</f>
        <v>Environmental</v>
      </c>
      <c r="D20" s="70">
        <f>BRUCL!$D$13</f>
        <v>0</v>
      </c>
      <c r="E20" s="70">
        <f>BRUCL!$F$13</f>
        <v>0</v>
      </c>
      <c r="F20" s="70">
        <f>BRUCL!$H$13</f>
        <v>0</v>
      </c>
      <c r="G20" t="str">
        <f t="shared" si="0"/>
        <v>ERROR</v>
      </c>
      <c r="H20" s="73"/>
    </row>
    <row r="21" spans="1:10" x14ac:dyDescent="0.6">
      <c r="A21" t="e">
        <f>ID!#REF!</f>
        <v>#REF!</v>
      </c>
      <c r="B21" t="str">
        <f>BRUCL!$C$2</f>
        <v>BRUCL</v>
      </c>
      <c r="C21" t="str">
        <f>BRUCL!$B$16</f>
        <v>Foodhandler related</v>
      </c>
      <c r="D21" s="70">
        <f>BRUCL!$D$16</f>
        <v>1E-8</v>
      </c>
      <c r="E21" s="70">
        <f>BRUCL!$F$16</f>
        <v>9.9999999999999995E-7</v>
      </c>
      <c r="F21" s="70">
        <f>BRUCL!$H$16</f>
        <v>1E-4</v>
      </c>
      <c r="G21" t="str">
        <f t="shared" si="0"/>
        <v>OK</v>
      </c>
      <c r="H21" s="73" t="str">
        <f>IF(SUM(D21:F21)=0.00010101,"OK","ERROR")</f>
        <v>OK</v>
      </c>
    </row>
    <row r="22" spans="1:10" x14ac:dyDescent="0.6">
      <c r="A22" t="e">
        <f>ID!#REF!</f>
        <v>#REF!</v>
      </c>
      <c r="B22" t="str">
        <f>BRUCL!$C$2</f>
        <v>BRUCL</v>
      </c>
      <c r="C22" t="str">
        <f>BRUCL!$B$19</f>
        <v>Recreational Water</v>
      </c>
      <c r="D22" s="70">
        <f>BRUCL!$D$19</f>
        <v>0</v>
      </c>
      <c r="E22" s="70">
        <f>BRUCL!$F$19</f>
        <v>0</v>
      </c>
      <c r="F22" s="70">
        <f>BRUCL!$H$19</f>
        <v>0</v>
      </c>
      <c r="G22" t="str">
        <f t="shared" si="0"/>
        <v>ERROR</v>
      </c>
      <c r="H22" s="73"/>
    </row>
    <row r="23" spans="1:10" x14ac:dyDescent="0.6">
      <c r="A23" t="e">
        <f>ID!#REF!</f>
        <v>#REF!</v>
      </c>
      <c r="B23" t="str">
        <f>BRUCL!$C$2</f>
        <v>BRUCL</v>
      </c>
      <c r="C23" t="str">
        <f>BRUCL!$B$20</f>
        <v>Drinking Water</v>
      </c>
      <c r="D23" s="70">
        <f>BRUCL!$D$20</f>
        <v>0</v>
      </c>
      <c r="E23" s="70">
        <f>BRUCL!$F$20</f>
        <v>0</v>
      </c>
      <c r="F23" s="70">
        <f>BRUCL!$H$20</f>
        <v>0</v>
      </c>
      <c r="G23" t="str">
        <f t="shared" si="0"/>
        <v>ERROR</v>
      </c>
      <c r="H23" s="73"/>
    </row>
    <row r="24" spans="1:10" x14ac:dyDescent="0.6">
      <c r="A24" t="e">
        <f>ID!#REF!</f>
        <v>#REF!</v>
      </c>
      <c r="B24" t="str">
        <f>BRUCL!$C$2</f>
        <v>BRUCL</v>
      </c>
      <c r="C24" t="str">
        <f>BRUCL!$B$21</f>
        <v>Non-recreational/Non-drinking</v>
      </c>
      <c r="D24" s="70">
        <f>BRUCL!$D$21</f>
        <v>0</v>
      </c>
      <c r="E24" s="70">
        <f>BRUCL!$F$21</f>
        <v>0</v>
      </c>
      <c r="F24" s="70">
        <f>BRUCL!$H$21</f>
        <v>0</v>
      </c>
      <c r="G24" t="str">
        <f t="shared" si="0"/>
        <v>ERROR</v>
      </c>
      <c r="H24" s="73"/>
    </row>
    <row r="25" spans="1:10" x14ac:dyDescent="0.6">
      <c r="A25" t="e">
        <f>ID!#REF!</f>
        <v>#REF!</v>
      </c>
      <c r="B25" t="str">
        <f>BRUCL!$C$2</f>
        <v>BRUCL</v>
      </c>
      <c r="C25" t="str">
        <f>BRUCL!$B$25</f>
        <v>Presumed Person to Person</v>
      </c>
      <c r="D25" s="70">
        <f>BRUCL!$D$25</f>
        <v>1E-8</v>
      </c>
      <c r="E25" s="70">
        <f>BRUCL!$F$25</f>
        <v>9.9999999999999995E-7</v>
      </c>
      <c r="F25" s="70">
        <f>BRUCL!$H$25</f>
        <v>1E-4</v>
      </c>
      <c r="G25" t="str">
        <f t="shared" si="0"/>
        <v>OK</v>
      </c>
      <c r="H25" s="73" t="str">
        <f>IF(SUM(D25:F25)=0.00010101,"OK","ERROR")</f>
        <v>OK</v>
      </c>
    </row>
    <row r="26" spans="1:10" x14ac:dyDescent="0.6">
      <c r="A26" t="e">
        <f>ID!#REF!</f>
        <v>#REF!</v>
      </c>
      <c r="B26" t="str">
        <f>BRUCL!$C$2</f>
        <v>BRUCL</v>
      </c>
      <c r="C26" t="str">
        <f>BRUCL!$B$26</f>
        <v>Presumed Animal Contact</v>
      </c>
      <c r="D26" s="70">
        <f>BRUCL!D26</f>
        <v>0</v>
      </c>
      <c r="E26" s="70">
        <f>BRUCL!$F$26</f>
        <v>0</v>
      </c>
      <c r="F26" s="70">
        <f>BRUCL!$H$26</f>
        <v>0</v>
      </c>
      <c r="G26" t="str">
        <f t="shared" si="0"/>
        <v>ERROR</v>
      </c>
      <c r="H26" s="73"/>
    </row>
    <row r="27" spans="1:10" x14ac:dyDescent="0.6">
      <c r="A27" t="e">
        <f>ID!#REF!</f>
        <v>#REF!</v>
      </c>
      <c r="B27" t="str">
        <f>CAMPY!$C$2</f>
        <v>CAMPY</v>
      </c>
      <c r="C27" t="str">
        <f>CAMPY!$B$9</f>
        <v>Foodborne</v>
      </c>
      <c r="D27" s="70">
        <f>CAMPY!$D$9</f>
        <v>0</v>
      </c>
      <c r="E27" s="70">
        <f>CAMPY!$F$9</f>
        <v>0</v>
      </c>
      <c r="F27" s="70">
        <f>CAMPY!$H$9</f>
        <v>0</v>
      </c>
      <c r="G27" t="str">
        <f t="shared" si="0"/>
        <v>ERROR</v>
      </c>
      <c r="H27" s="73"/>
    </row>
    <row r="28" spans="1:10" x14ac:dyDescent="0.6">
      <c r="A28" t="e">
        <f>ID!#REF!</f>
        <v>#REF!</v>
      </c>
      <c r="B28" t="str">
        <f>CAMPY!$C$2</f>
        <v>CAMPY</v>
      </c>
      <c r="C28" t="str">
        <f>CAMPY!$B$10</f>
        <v>Waterborne</v>
      </c>
      <c r="D28" s="70">
        <f>CAMPY!$D$10</f>
        <v>0</v>
      </c>
      <c r="E28" s="70">
        <f>CAMPY!$F$10</f>
        <v>0</v>
      </c>
      <c r="F28" s="70">
        <f>CAMPY!$H$10</f>
        <v>0</v>
      </c>
      <c r="G28" t="str">
        <f t="shared" si="0"/>
        <v>ERROR</v>
      </c>
      <c r="H28" s="73"/>
    </row>
    <row r="29" spans="1:10" x14ac:dyDescent="0.6">
      <c r="A29" t="e">
        <f>ID!#REF!</f>
        <v>#REF!</v>
      </c>
      <c r="B29" t="str">
        <f>CAMPY!$C$2</f>
        <v>CAMPY</v>
      </c>
      <c r="C29" t="str">
        <f>CAMPY!$B$11</f>
        <v>Person to person</v>
      </c>
      <c r="D29" s="70">
        <f>CAMPY!$D$11</f>
        <v>1E-8</v>
      </c>
      <c r="E29" s="70">
        <f>CAMPY!$F$11</f>
        <v>9.9999999999999995E-7</v>
      </c>
      <c r="F29" s="70">
        <f>CAMPY!$H$11</f>
        <v>1E-4</v>
      </c>
      <c r="G29" t="str">
        <f t="shared" si="0"/>
        <v>OK</v>
      </c>
      <c r="H29" s="73" t="str">
        <f>IF(SUM(D29:F29)=0.00010101,"OK","ERROR")</f>
        <v>OK</v>
      </c>
    </row>
    <row r="30" spans="1:10" x14ac:dyDescent="0.6">
      <c r="A30" t="e">
        <f>ID!#REF!</f>
        <v>#REF!</v>
      </c>
      <c r="B30" t="str">
        <f>CAMPY!$C$2</f>
        <v>CAMPY</v>
      </c>
      <c r="C30" t="str">
        <f>CAMPY!$B$12</f>
        <v>Animal Contact</v>
      </c>
      <c r="D30" s="70">
        <f>CAMPY!$D$12</f>
        <v>0</v>
      </c>
      <c r="E30" s="70">
        <f>CAMPY!$F$12</f>
        <v>0</v>
      </c>
      <c r="F30" s="70">
        <f>CAMPY!$H$12</f>
        <v>0</v>
      </c>
      <c r="G30" t="str">
        <f t="shared" si="0"/>
        <v>ERROR</v>
      </c>
      <c r="H30" s="73"/>
    </row>
    <row r="31" spans="1:10" x14ac:dyDescent="0.6">
      <c r="A31" t="e">
        <f>ID!#REF!</f>
        <v>#REF!</v>
      </c>
      <c r="B31" t="str">
        <f>CAMPY!$C$2</f>
        <v>CAMPY</v>
      </c>
      <c r="C31" t="str">
        <f>CAMPY!$B$13</f>
        <v>Environmental</v>
      </c>
      <c r="D31" s="70">
        <f>CAMPY!$D$13</f>
        <v>0</v>
      </c>
      <c r="E31" s="70">
        <f>CAMPY!$F$13</f>
        <v>0</v>
      </c>
      <c r="F31" s="70">
        <f>CAMPY!$H$13</f>
        <v>0</v>
      </c>
      <c r="G31" t="str">
        <f t="shared" si="0"/>
        <v>ERROR</v>
      </c>
      <c r="H31" s="73"/>
    </row>
    <row r="32" spans="1:10" x14ac:dyDescent="0.6">
      <c r="A32" t="e">
        <f>ID!#REF!</f>
        <v>#REF!</v>
      </c>
      <c r="B32" t="str">
        <f>CAMPY!$C$2</f>
        <v>CAMPY</v>
      </c>
      <c r="C32" t="str">
        <f>CAMPY!$B$16</f>
        <v>Foodhandler related</v>
      </c>
      <c r="D32" s="70">
        <f>CAMPY!$D$16</f>
        <v>1E-8</v>
      </c>
      <c r="E32" s="70">
        <f>CAMPY!$F$16</f>
        <v>9.9999999999999995E-7</v>
      </c>
      <c r="F32" s="70">
        <f>CAMPY!$H$16</f>
        <v>1E-4</v>
      </c>
      <c r="G32" t="str">
        <f t="shared" si="0"/>
        <v>OK</v>
      </c>
      <c r="H32" s="73" t="str">
        <f>IF(SUM(D32:F32)=0.00010101,"OK","ERROR")</f>
        <v>OK</v>
      </c>
    </row>
    <row r="33" spans="1:8" x14ac:dyDescent="0.6">
      <c r="A33" t="e">
        <f>ID!#REF!</f>
        <v>#REF!</v>
      </c>
      <c r="B33" t="str">
        <f>CAMPY!$C$2</f>
        <v>CAMPY</v>
      </c>
      <c r="C33" t="str">
        <f>CAMPY!$B$19</f>
        <v>Recreational Water</v>
      </c>
      <c r="D33" s="70">
        <f>CAMPY!$D$19</f>
        <v>0</v>
      </c>
      <c r="E33" s="70">
        <f>CAMPY!$F$19</f>
        <v>0</v>
      </c>
      <c r="F33" s="70">
        <f>CAMPY!$H$19</f>
        <v>0</v>
      </c>
      <c r="G33" t="str">
        <f t="shared" si="0"/>
        <v>ERROR</v>
      </c>
      <c r="H33" s="73"/>
    </row>
    <row r="34" spans="1:8" x14ac:dyDescent="0.6">
      <c r="A34" t="e">
        <f>ID!#REF!</f>
        <v>#REF!</v>
      </c>
      <c r="B34" t="str">
        <f>CAMPY!$C$2</f>
        <v>CAMPY</v>
      </c>
      <c r="C34" t="str">
        <f>CAMPY!$B$20</f>
        <v>Drinking Water</v>
      </c>
      <c r="D34" s="70">
        <f>CAMPY!$D$20</f>
        <v>0</v>
      </c>
      <c r="E34" s="70">
        <f>CAMPY!$F$20</f>
        <v>0</v>
      </c>
      <c r="F34" s="70">
        <f>CAMPY!$H$20</f>
        <v>0</v>
      </c>
      <c r="G34" t="str">
        <f t="shared" si="0"/>
        <v>ERROR</v>
      </c>
      <c r="H34" s="73"/>
    </row>
    <row r="35" spans="1:8" x14ac:dyDescent="0.6">
      <c r="A35" t="e">
        <f>ID!#REF!</f>
        <v>#REF!</v>
      </c>
      <c r="B35" t="str">
        <f>CAMPY!$C$2</f>
        <v>CAMPY</v>
      </c>
      <c r="C35" t="str">
        <f>CAMPY!$B$21</f>
        <v>Non-recreational/Non-drinking</v>
      </c>
      <c r="D35" s="70">
        <f>CAMPY!$D$21</f>
        <v>0</v>
      </c>
      <c r="E35" s="70">
        <f>CAMPY!$F$21</f>
        <v>0</v>
      </c>
      <c r="F35" s="70">
        <f>CAMPY!$H$21</f>
        <v>0</v>
      </c>
      <c r="G35" t="str">
        <f t="shared" si="0"/>
        <v>ERROR</v>
      </c>
      <c r="H35" s="73"/>
    </row>
    <row r="36" spans="1:8" x14ac:dyDescent="0.6">
      <c r="A36" t="e">
        <f>ID!#REF!</f>
        <v>#REF!</v>
      </c>
      <c r="B36" t="str">
        <f>CAMPY!$C$2</f>
        <v>CAMPY</v>
      </c>
      <c r="C36" t="str">
        <f>CAMPY!$B$25</f>
        <v>Presumed Person to Person</v>
      </c>
      <c r="D36" s="70">
        <f>CAMPY!$D$25</f>
        <v>1E-8</v>
      </c>
      <c r="E36" s="70">
        <f>CAMPY!$F$25</f>
        <v>9.9999999999999995E-7</v>
      </c>
      <c r="F36" s="70">
        <f>CAMPY!$H$25</f>
        <v>1E-4</v>
      </c>
      <c r="G36" t="str">
        <f t="shared" si="0"/>
        <v>OK</v>
      </c>
      <c r="H36" s="73" t="str">
        <f>IF(SUM(D36:F36)=0.00010101,"OK","ERROR")</f>
        <v>OK</v>
      </c>
    </row>
    <row r="37" spans="1:8" x14ac:dyDescent="0.6">
      <c r="A37" t="e">
        <f>ID!#REF!</f>
        <v>#REF!</v>
      </c>
      <c r="B37" t="str">
        <f>CAMPY!$C$2</f>
        <v>CAMPY</v>
      </c>
      <c r="C37" t="str">
        <f>CAMPY!$B$26</f>
        <v>Presumed Animal Contact</v>
      </c>
      <c r="D37" s="70">
        <f>CAMPY!D37</f>
        <v>0</v>
      </c>
      <c r="E37" s="70">
        <f>CAMPY!$F$26</f>
        <v>0</v>
      </c>
      <c r="F37" s="70">
        <f>CAMPY!$H$26</f>
        <v>0</v>
      </c>
      <c r="G37" t="str">
        <f t="shared" si="0"/>
        <v>ERROR</v>
      </c>
      <c r="H37" s="73"/>
    </row>
    <row r="38" spans="1:8" x14ac:dyDescent="0.6">
      <c r="A38" t="e">
        <f>ID!#REF!</f>
        <v>#REF!</v>
      </c>
      <c r="B38" t="str">
        <f>ETECO!$C$2</f>
        <v>ETECO</v>
      </c>
      <c r="C38" t="str">
        <f>ETECO!$B$9</f>
        <v>Foodborne</v>
      </c>
      <c r="D38" s="70">
        <f>ETECO!$D$9</f>
        <v>0</v>
      </c>
      <c r="E38" s="70">
        <f>ETECO!$F$9</f>
        <v>0</v>
      </c>
      <c r="F38" s="70">
        <f>ETECO!$H$9</f>
        <v>0</v>
      </c>
      <c r="G38" t="str">
        <f t="shared" si="0"/>
        <v>ERROR</v>
      </c>
      <c r="H38" s="73"/>
    </row>
    <row r="39" spans="1:8" x14ac:dyDescent="0.6">
      <c r="A39" t="e">
        <f>ID!#REF!</f>
        <v>#REF!</v>
      </c>
      <c r="B39" t="str">
        <f>ETECO!$C$2</f>
        <v>ETECO</v>
      </c>
      <c r="C39" t="str">
        <f>ETECO!$B$10</f>
        <v>Waterborne</v>
      </c>
      <c r="D39" s="70">
        <f>ETECO!$D$10</f>
        <v>0</v>
      </c>
      <c r="E39" s="70">
        <f>ETECO!$F$10</f>
        <v>0</v>
      </c>
      <c r="F39" s="70">
        <f>ETECO!$H$10</f>
        <v>0</v>
      </c>
      <c r="G39" t="str">
        <f t="shared" si="0"/>
        <v>ERROR</v>
      </c>
      <c r="H39" s="73"/>
    </row>
    <row r="40" spans="1:8" x14ac:dyDescent="0.6">
      <c r="A40" t="e">
        <f>ID!#REF!</f>
        <v>#REF!</v>
      </c>
      <c r="B40" t="str">
        <f>ETECO!$C$2</f>
        <v>ETECO</v>
      </c>
      <c r="C40" t="str">
        <f>ETECO!$B$11</f>
        <v>Person to person</v>
      </c>
      <c r="D40" s="70">
        <f>ETECO!$D$11</f>
        <v>0</v>
      </c>
      <c r="E40" s="70">
        <f>ETECO!$F$11</f>
        <v>0</v>
      </c>
      <c r="F40" s="70">
        <f>ETECO!$H$11</f>
        <v>0</v>
      </c>
      <c r="G40" t="str">
        <f t="shared" si="0"/>
        <v>ERROR</v>
      </c>
      <c r="H40" s="73"/>
    </row>
    <row r="41" spans="1:8" x14ac:dyDescent="0.6">
      <c r="A41" t="e">
        <f>ID!#REF!</f>
        <v>#REF!</v>
      </c>
      <c r="B41" t="str">
        <f>ETECO!$C$2</f>
        <v>ETECO</v>
      </c>
      <c r="C41" t="str">
        <f>ETECO!$B$12</f>
        <v>Animal Contact</v>
      </c>
      <c r="D41" s="70">
        <f>ETECO!$D$12</f>
        <v>1E-8</v>
      </c>
      <c r="E41" s="70">
        <f>ETECO!$F$12</f>
        <v>9.9999999999999995E-7</v>
      </c>
      <c r="F41" s="70">
        <f>ETECO!$H$12</f>
        <v>1E-4</v>
      </c>
      <c r="G41" t="str">
        <f t="shared" si="0"/>
        <v>OK</v>
      </c>
      <c r="H41" s="73" t="str">
        <f>IF(SUM(D41:F41)=0.00010101,"OK","ERROR")</f>
        <v>OK</v>
      </c>
    </row>
    <row r="42" spans="1:8" x14ac:dyDescent="0.6">
      <c r="A42" t="e">
        <f>ID!#REF!</f>
        <v>#REF!</v>
      </c>
      <c r="B42" t="str">
        <f>ETECO!$C$2</f>
        <v>ETECO</v>
      </c>
      <c r="C42" t="str">
        <f>ETECO!$B$13</f>
        <v>Environmental</v>
      </c>
      <c r="D42" s="70">
        <f>ETECO!$D$13</f>
        <v>0</v>
      </c>
      <c r="E42" s="70">
        <f>ETECO!$F$13</f>
        <v>0</v>
      </c>
      <c r="F42" s="70">
        <f>ETECO!$H$13</f>
        <v>0</v>
      </c>
      <c r="G42" t="str">
        <f t="shared" si="0"/>
        <v>ERROR</v>
      </c>
      <c r="H42" s="73"/>
    </row>
    <row r="43" spans="1:8" x14ac:dyDescent="0.6">
      <c r="A43" t="e">
        <f>ID!#REF!</f>
        <v>#REF!</v>
      </c>
      <c r="B43" t="str">
        <f>ETECO!$C$2</f>
        <v>ETECO</v>
      </c>
      <c r="C43" t="str">
        <f>ETECO!$B$16</f>
        <v>Foodhandler related</v>
      </c>
      <c r="D43" s="70">
        <f>ETECO!$D$16</f>
        <v>0</v>
      </c>
      <c r="E43" s="70">
        <f>ETECO!$F$16</f>
        <v>0</v>
      </c>
      <c r="F43" s="70">
        <f>ETECO!$H$16</f>
        <v>0</v>
      </c>
      <c r="G43" t="str">
        <f t="shared" si="0"/>
        <v>ERROR</v>
      </c>
      <c r="H43" s="73"/>
    </row>
    <row r="44" spans="1:8" x14ac:dyDescent="0.6">
      <c r="A44" t="e">
        <f>ID!#REF!</f>
        <v>#REF!</v>
      </c>
      <c r="B44" t="str">
        <f>ETECO!$C$2</f>
        <v>ETECO</v>
      </c>
      <c r="C44" t="str">
        <f>ETECO!$B$19</f>
        <v>Recreational Water</v>
      </c>
      <c r="D44" s="70">
        <f>ETECO!$D$19</f>
        <v>0</v>
      </c>
      <c r="E44" s="70">
        <f>ETECO!$F$19</f>
        <v>0</v>
      </c>
      <c r="F44" s="70">
        <f>ETECO!$H$19</f>
        <v>0</v>
      </c>
      <c r="G44" t="str">
        <f t="shared" si="0"/>
        <v>ERROR</v>
      </c>
      <c r="H44" s="73"/>
    </row>
    <row r="45" spans="1:8" x14ac:dyDescent="0.6">
      <c r="A45" t="e">
        <f>ID!#REF!</f>
        <v>#REF!</v>
      </c>
      <c r="B45" t="str">
        <f>ETECO!$C$2</f>
        <v>ETECO</v>
      </c>
      <c r="C45" t="str">
        <f>ETECO!$B$20</f>
        <v>Drinking Water</v>
      </c>
      <c r="D45" s="70">
        <f>ETECO!$D$20</f>
        <v>0</v>
      </c>
      <c r="E45" s="70">
        <f>ETECO!$F$20</f>
        <v>0</v>
      </c>
      <c r="F45" s="70">
        <f>ETECO!$H$20</f>
        <v>0</v>
      </c>
      <c r="G45" t="str">
        <f t="shared" si="0"/>
        <v>ERROR</v>
      </c>
      <c r="H45" s="73"/>
    </row>
    <row r="46" spans="1:8" x14ac:dyDescent="0.6">
      <c r="A46" t="e">
        <f>ID!#REF!</f>
        <v>#REF!</v>
      </c>
      <c r="B46" t="str">
        <f>ETECO!$C$2</f>
        <v>ETECO</v>
      </c>
      <c r="C46" t="str">
        <f>ETECO!$B$21</f>
        <v>Non-recreational/Non-drinking</v>
      </c>
      <c r="D46" s="70">
        <f>ETECO!$D$21</f>
        <v>0</v>
      </c>
      <c r="E46" s="70">
        <f>ETECO!$F$21</f>
        <v>0</v>
      </c>
      <c r="F46" s="70">
        <f>ETECO!$H$21</f>
        <v>0</v>
      </c>
      <c r="G46" t="str">
        <f t="shared" si="0"/>
        <v>ERROR</v>
      </c>
      <c r="H46" s="73"/>
    </row>
    <row r="47" spans="1:8" x14ac:dyDescent="0.6">
      <c r="A47" t="e">
        <f>ID!#REF!</f>
        <v>#REF!</v>
      </c>
      <c r="B47" t="str">
        <f>ETECO!$C$2</f>
        <v>ETECO</v>
      </c>
      <c r="C47" t="str">
        <f>ETECO!$B$25</f>
        <v>Presumed Person to Person</v>
      </c>
      <c r="D47" s="70">
        <f>ETECO!$D$25</f>
        <v>0</v>
      </c>
      <c r="E47" s="70">
        <f>ETECO!$F$25</f>
        <v>0</v>
      </c>
      <c r="F47" s="70">
        <f>ETECO!$H$25</f>
        <v>0</v>
      </c>
      <c r="G47" t="str">
        <f t="shared" si="0"/>
        <v>ERROR</v>
      </c>
      <c r="H47" s="73"/>
    </row>
    <row r="48" spans="1:8" x14ac:dyDescent="0.6">
      <c r="A48" t="e">
        <f>ID!#REF!</f>
        <v>#REF!</v>
      </c>
      <c r="B48" t="str">
        <f>ETECO!$C$2</f>
        <v>ETECO</v>
      </c>
      <c r="C48" t="str">
        <f>ETECO!$B$26</f>
        <v>Presumed Animal Contact</v>
      </c>
      <c r="D48" s="70">
        <f>ETECO!$D$26</f>
        <v>1E-8</v>
      </c>
      <c r="E48" s="70">
        <f>ETECO!$F$26</f>
        <v>9.9999999999999995E-7</v>
      </c>
      <c r="F48" s="70">
        <f>ETECO!$H$26</f>
        <v>1E-4</v>
      </c>
      <c r="G48" t="str">
        <f t="shared" si="0"/>
        <v>OK</v>
      </c>
      <c r="H48" s="73" t="str">
        <f>IF(SUM(D48:F48)=0.00010101,"OK","ERROR")</f>
        <v>OK</v>
      </c>
    </row>
    <row r="49" spans="1:8" x14ac:dyDescent="0.6">
      <c r="A49" t="e">
        <f>ID!#REF!</f>
        <v>#REF!</v>
      </c>
      <c r="B49" t="str">
        <f>STECO!$C$2</f>
        <v>STECO</v>
      </c>
      <c r="C49" t="str">
        <f>STECO!$B$9</f>
        <v>Foodborne</v>
      </c>
      <c r="D49" s="70">
        <f>STECO!$D$9</f>
        <v>0</v>
      </c>
      <c r="E49" s="70">
        <f>STECO!$F$9</f>
        <v>0</v>
      </c>
      <c r="F49" s="70">
        <f>STECO!$H$9</f>
        <v>0</v>
      </c>
      <c r="G49" t="str">
        <f t="shared" si="0"/>
        <v>ERROR</v>
      </c>
      <c r="H49" s="73"/>
    </row>
    <row r="50" spans="1:8" x14ac:dyDescent="0.6">
      <c r="A50" t="e">
        <f>ID!#REF!</f>
        <v>#REF!</v>
      </c>
      <c r="B50" t="str">
        <f>STECO!$C$2</f>
        <v>STECO</v>
      </c>
      <c r="C50" t="str">
        <f>STECO!$B$10</f>
        <v>Waterborne</v>
      </c>
      <c r="D50" s="70">
        <f>STECO!$D$10</f>
        <v>0</v>
      </c>
      <c r="E50" s="70">
        <f>STECO!$F$10</f>
        <v>0</v>
      </c>
      <c r="F50" s="70">
        <f>STECO!$H$10</f>
        <v>0</v>
      </c>
      <c r="G50" t="str">
        <f t="shared" si="0"/>
        <v>ERROR</v>
      </c>
      <c r="H50" s="73"/>
    </row>
    <row r="51" spans="1:8" x14ac:dyDescent="0.6">
      <c r="A51" t="e">
        <f>ID!#REF!</f>
        <v>#REF!</v>
      </c>
      <c r="B51" t="str">
        <f>STECO!$C$2</f>
        <v>STECO</v>
      </c>
      <c r="C51" t="str">
        <f>STECO!$B$11</f>
        <v>Person to person</v>
      </c>
      <c r="D51" s="70">
        <f>STECO!$D$11</f>
        <v>0</v>
      </c>
      <c r="E51" s="70">
        <f>STECO!$F$11</f>
        <v>0</v>
      </c>
      <c r="F51" s="70">
        <f>STECO!$H$11</f>
        <v>0</v>
      </c>
      <c r="G51" t="str">
        <f t="shared" si="0"/>
        <v>ERROR</v>
      </c>
      <c r="H51" s="73"/>
    </row>
    <row r="52" spans="1:8" x14ac:dyDescent="0.6">
      <c r="A52" t="e">
        <f>ID!#REF!</f>
        <v>#REF!</v>
      </c>
      <c r="B52" t="str">
        <f>STECO!$C$2</f>
        <v>STECO</v>
      </c>
      <c r="C52" t="str">
        <f>STECO!$B$12</f>
        <v>Animal Contact</v>
      </c>
      <c r="D52" s="70">
        <f>STECO!$D$12</f>
        <v>0</v>
      </c>
      <c r="E52" s="70">
        <f>STECO!$F$12</f>
        <v>0</v>
      </c>
      <c r="F52" s="70">
        <f>STECO!$H$12</f>
        <v>0</v>
      </c>
      <c r="G52" t="str">
        <f t="shared" si="0"/>
        <v>ERROR</v>
      </c>
      <c r="H52" s="73"/>
    </row>
    <row r="53" spans="1:8" x14ac:dyDescent="0.6">
      <c r="A53" t="e">
        <f>ID!#REF!</f>
        <v>#REF!</v>
      </c>
      <c r="B53" t="str">
        <f>STECO!$C$2</f>
        <v>STECO</v>
      </c>
      <c r="C53" t="str">
        <f>STECO!$B$13</f>
        <v>Environmental</v>
      </c>
      <c r="D53" s="70">
        <f>STECO!$D$13</f>
        <v>0</v>
      </c>
      <c r="E53" s="70">
        <f>STECO!$F$13</f>
        <v>0</v>
      </c>
      <c r="F53" s="70">
        <f>STECO!$H$13</f>
        <v>0</v>
      </c>
      <c r="G53" t="str">
        <f t="shared" si="0"/>
        <v>ERROR</v>
      </c>
      <c r="H53" s="73"/>
    </row>
    <row r="54" spans="1:8" x14ac:dyDescent="0.6">
      <c r="A54" t="e">
        <f>ID!#REF!</f>
        <v>#REF!</v>
      </c>
      <c r="B54" t="str">
        <f>STECO!$C$2</f>
        <v>STECO</v>
      </c>
      <c r="C54" t="str">
        <f>STECO!$B$16</f>
        <v>Foodhandler related</v>
      </c>
      <c r="D54" s="70">
        <f>STECO!$D$16</f>
        <v>0</v>
      </c>
      <c r="E54" s="70">
        <f>STECO!$F$16</f>
        <v>0</v>
      </c>
      <c r="F54" s="70">
        <f>STECO!$H$16</f>
        <v>0</v>
      </c>
      <c r="G54" t="str">
        <f t="shared" si="0"/>
        <v>ERROR</v>
      </c>
      <c r="H54" s="73"/>
    </row>
    <row r="55" spans="1:8" x14ac:dyDescent="0.6">
      <c r="A55" t="e">
        <f>ID!#REF!</f>
        <v>#REF!</v>
      </c>
      <c r="B55" t="str">
        <f>STECO!$C$2</f>
        <v>STECO</v>
      </c>
      <c r="C55" t="str">
        <f>STECO!$B$19</f>
        <v>Recreational Water</v>
      </c>
      <c r="D55" s="70">
        <f>STECO!$D$19</f>
        <v>0</v>
      </c>
      <c r="E55" s="70">
        <f>STECO!$F$19</f>
        <v>0</v>
      </c>
      <c r="F55" s="70">
        <f>STECO!$H$19</f>
        <v>0</v>
      </c>
      <c r="G55" t="str">
        <f t="shared" si="0"/>
        <v>ERROR</v>
      </c>
      <c r="H55" s="73"/>
    </row>
    <row r="56" spans="1:8" x14ac:dyDescent="0.6">
      <c r="A56" t="e">
        <f>ID!#REF!</f>
        <v>#REF!</v>
      </c>
      <c r="B56" t="str">
        <f>STECO!$C$2</f>
        <v>STECO</v>
      </c>
      <c r="C56" t="str">
        <f>STECO!$B$20</f>
        <v>Drinking Water</v>
      </c>
      <c r="D56" s="70">
        <f>STECO!$D$20</f>
        <v>0</v>
      </c>
      <c r="E56" s="70">
        <f>STECO!$F$20</f>
        <v>0</v>
      </c>
      <c r="F56" s="70">
        <f>STECO!$H$20</f>
        <v>0</v>
      </c>
      <c r="G56" t="str">
        <f t="shared" si="0"/>
        <v>ERROR</v>
      </c>
      <c r="H56" s="73"/>
    </row>
    <row r="57" spans="1:8" x14ac:dyDescent="0.6">
      <c r="A57" t="e">
        <f>ID!#REF!</f>
        <v>#REF!</v>
      </c>
      <c r="B57" t="str">
        <f>STECO!$C$2</f>
        <v>STECO</v>
      </c>
      <c r="C57" t="str">
        <f>STECO!$B$21</f>
        <v>Non-recreational/Non-drinking</v>
      </c>
      <c r="D57" s="70">
        <f>STECO!$D$21</f>
        <v>0</v>
      </c>
      <c r="E57" s="70">
        <f>STECO!$F$21</f>
        <v>0</v>
      </c>
      <c r="F57" s="70">
        <f>STECO!$H$21</f>
        <v>0</v>
      </c>
      <c r="G57" t="str">
        <f t="shared" si="0"/>
        <v>ERROR</v>
      </c>
      <c r="H57" s="73"/>
    </row>
    <row r="58" spans="1:8" x14ac:dyDescent="0.6">
      <c r="A58" t="e">
        <f>ID!#REF!</f>
        <v>#REF!</v>
      </c>
      <c r="B58" t="str">
        <f>STECO!$C$2</f>
        <v>STECO</v>
      </c>
      <c r="C58" t="str">
        <f>STECO!$B$25</f>
        <v>Presumed Person to Person</v>
      </c>
      <c r="D58" s="70">
        <f>STECO!$D$25</f>
        <v>0</v>
      </c>
      <c r="E58" s="70">
        <f>STECO!$F$25</f>
        <v>0</v>
      </c>
      <c r="F58" s="70">
        <f>STECO!$H$25</f>
        <v>0</v>
      </c>
      <c r="G58" t="str">
        <f t="shared" si="0"/>
        <v>ERROR</v>
      </c>
      <c r="H58" s="73"/>
    </row>
    <row r="59" spans="1:8" x14ac:dyDescent="0.6">
      <c r="A59" t="e">
        <f>ID!#REF!</f>
        <v>#REF!</v>
      </c>
      <c r="B59" t="str">
        <f>STECO!$C$2</f>
        <v>STECO</v>
      </c>
      <c r="C59" t="str">
        <f>STECO!$B$26</f>
        <v>Presumed Animal Contact</v>
      </c>
      <c r="D59" s="70">
        <f>STECO!D59</f>
        <v>0</v>
      </c>
      <c r="E59" s="70">
        <f>STECO!$F$26</f>
        <v>0</v>
      </c>
      <c r="F59" s="70">
        <f>STECO!$H$26</f>
        <v>0</v>
      </c>
      <c r="G59" t="str">
        <f t="shared" si="0"/>
        <v>ERROR</v>
      </c>
      <c r="H59" s="73"/>
    </row>
    <row r="60" spans="1:8" x14ac:dyDescent="0.6">
      <c r="A60" t="e">
        <f>ID!#REF!</f>
        <v>#REF!</v>
      </c>
      <c r="B60" t="str">
        <f>STECN!$C$2</f>
        <v>STECN</v>
      </c>
      <c r="C60" t="str">
        <f>STECN!$B$9</f>
        <v>Foodborne</v>
      </c>
      <c r="D60" s="70">
        <f>STECN!$D$9</f>
        <v>0</v>
      </c>
      <c r="E60" s="70">
        <f>STECN!$F$9</f>
        <v>0</v>
      </c>
      <c r="F60" s="70">
        <f>STECN!$H$9</f>
        <v>0</v>
      </c>
      <c r="G60" t="str">
        <f t="shared" si="0"/>
        <v>ERROR</v>
      </c>
      <c r="H60" s="73"/>
    </row>
    <row r="61" spans="1:8" x14ac:dyDescent="0.6">
      <c r="A61" t="e">
        <f>ID!#REF!</f>
        <v>#REF!</v>
      </c>
      <c r="B61" t="str">
        <f>STECN!$C$2</f>
        <v>STECN</v>
      </c>
      <c r="C61" t="str">
        <f>STECN!$B$10</f>
        <v>Waterborne</v>
      </c>
      <c r="D61" s="70">
        <f>STECN!$D$10</f>
        <v>0</v>
      </c>
      <c r="E61" s="70">
        <f>STECN!$F$10</f>
        <v>0</v>
      </c>
      <c r="F61" s="70">
        <f>STECN!$H$10</f>
        <v>0</v>
      </c>
      <c r="G61" t="str">
        <f t="shared" si="0"/>
        <v>ERROR</v>
      </c>
      <c r="H61" s="73"/>
    </row>
    <row r="62" spans="1:8" x14ac:dyDescent="0.6">
      <c r="A62" t="e">
        <f>ID!#REF!</f>
        <v>#REF!</v>
      </c>
      <c r="B62" t="str">
        <f>STECN!$C$2</f>
        <v>STECN</v>
      </c>
      <c r="C62" t="str">
        <f>STECN!$B$11</f>
        <v>Person to person</v>
      </c>
      <c r="D62" s="70">
        <f>STECN!$D$11</f>
        <v>0</v>
      </c>
      <c r="E62" s="70">
        <f>STECN!$F$11</f>
        <v>0</v>
      </c>
      <c r="F62" s="70">
        <f>STECN!$H$11</f>
        <v>0</v>
      </c>
      <c r="G62" t="str">
        <f t="shared" si="0"/>
        <v>ERROR</v>
      </c>
      <c r="H62" s="73"/>
    </row>
    <row r="63" spans="1:8" x14ac:dyDescent="0.6">
      <c r="A63" t="e">
        <f>ID!#REF!</f>
        <v>#REF!</v>
      </c>
      <c r="B63" t="str">
        <f>STECN!$C$2</f>
        <v>STECN</v>
      </c>
      <c r="C63" t="str">
        <f>STECN!$B$12</f>
        <v>Animal Contact</v>
      </c>
      <c r="D63" s="70">
        <f>STECN!$D$12</f>
        <v>0</v>
      </c>
      <c r="E63" s="70">
        <f>STECN!$F$12</f>
        <v>0</v>
      </c>
      <c r="F63" s="70">
        <f>STECN!$H$12</f>
        <v>0</v>
      </c>
      <c r="G63" t="str">
        <f t="shared" si="0"/>
        <v>ERROR</v>
      </c>
      <c r="H63" s="73"/>
    </row>
    <row r="64" spans="1:8" x14ac:dyDescent="0.6">
      <c r="A64" t="e">
        <f>ID!#REF!</f>
        <v>#REF!</v>
      </c>
      <c r="B64" t="str">
        <f>STECN!$C$2</f>
        <v>STECN</v>
      </c>
      <c r="C64" t="str">
        <f>STECN!$B$13</f>
        <v>Environmental</v>
      </c>
      <c r="D64" s="70">
        <f>STECN!$D$13</f>
        <v>0</v>
      </c>
      <c r="E64" s="70">
        <f>STECN!$F$13</f>
        <v>0</v>
      </c>
      <c r="F64" s="70">
        <f>STECN!$H$13</f>
        <v>0</v>
      </c>
      <c r="G64" t="str">
        <f t="shared" si="0"/>
        <v>ERROR</v>
      </c>
      <c r="H64" s="73"/>
    </row>
    <row r="65" spans="1:8" x14ac:dyDescent="0.6">
      <c r="A65" t="e">
        <f>ID!#REF!</f>
        <v>#REF!</v>
      </c>
      <c r="B65" t="str">
        <f>STECN!$C$2</f>
        <v>STECN</v>
      </c>
      <c r="C65" t="str">
        <f>STECN!$B$16</f>
        <v>Foodhandler related</v>
      </c>
      <c r="D65" s="70">
        <f>STECN!$D$16</f>
        <v>0</v>
      </c>
      <c r="E65" s="70">
        <f>STECN!$F$16</f>
        <v>0</v>
      </c>
      <c r="F65" s="70">
        <f>STECN!$H$16</f>
        <v>0</v>
      </c>
      <c r="G65" t="str">
        <f t="shared" si="0"/>
        <v>ERROR</v>
      </c>
      <c r="H65" s="73"/>
    </row>
    <row r="66" spans="1:8" x14ac:dyDescent="0.6">
      <c r="A66" t="e">
        <f>ID!#REF!</f>
        <v>#REF!</v>
      </c>
      <c r="B66" t="str">
        <f>STECN!$C$2</f>
        <v>STECN</v>
      </c>
      <c r="C66" t="str">
        <f>STECN!$B$19</f>
        <v>Recreational Water</v>
      </c>
      <c r="D66" s="70">
        <f>STECN!$D$19</f>
        <v>0</v>
      </c>
      <c r="E66" s="70">
        <f>STECN!$F$19</f>
        <v>0</v>
      </c>
      <c r="F66" s="70">
        <f>STECN!$H$19</f>
        <v>0</v>
      </c>
      <c r="G66" t="str">
        <f t="shared" si="0"/>
        <v>ERROR</v>
      </c>
      <c r="H66" s="73"/>
    </row>
    <row r="67" spans="1:8" x14ac:dyDescent="0.6">
      <c r="A67" t="e">
        <f>ID!#REF!</f>
        <v>#REF!</v>
      </c>
      <c r="B67" t="str">
        <f>STECN!$C$2</f>
        <v>STECN</v>
      </c>
      <c r="C67" t="str">
        <f>STECN!$B$20</f>
        <v>Drinking Water</v>
      </c>
      <c r="D67" s="70">
        <f>STECN!$D$20</f>
        <v>0</v>
      </c>
      <c r="E67" s="70">
        <f>STECN!$F$20</f>
        <v>0</v>
      </c>
      <c r="F67" s="70">
        <f>STECN!$H$20</f>
        <v>0</v>
      </c>
      <c r="G67" t="str">
        <f t="shared" ref="G67:G152" si="1">IF(AND(D67&lt;E67,E67,F67),"OK","ERROR")</f>
        <v>ERROR</v>
      </c>
      <c r="H67" s="73"/>
    </row>
    <row r="68" spans="1:8" x14ac:dyDescent="0.6">
      <c r="A68" t="e">
        <f>ID!#REF!</f>
        <v>#REF!</v>
      </c>
      <c r="B68" t="str">
        <f>STECN!$C$2</f>
        <v>STECN</v>
      </c>
      <c r="C68" t="str">
        <f>STECN!$B$21</f>
        <v>Non-recreational/Non-drinking</v>
      </c>
      <c r="D68" s="70">
        <f>STECN!$D$21</f>
        <v>0</v>
      </c>
      <c r="E68" s="70">
        <f>STECN!$F$21</f>
        <v>0</v>
      </c>
      <c r="F68" s="70">
        <f>STECN!$H$21</f>
        <v>0</v>
      </c>
      <c r="G68" t="str">
        <f t="shared" si="1"/>
        <v>ERROR</v>
      </c>
      <c r="H68" s="73"/>
    </row>
    <row r="69" spans="1:8" x14ac:dyDescent="0.6">
      <c r="A69" t="e">
        <f>ID!#REF!</f>
        <v>#REF!</v>
      </c>
      <c r="B69" t="str">
        <f>STECN!$C$2</f>
        <v>STECN</v>
      </c>
      <c r="C69" t="str">
        <f>STECN!$B$25</f>
        <v>Presumed Person to Person</v>
      </c>
      <c r="D69" s="70">
        <f>STECN!$D$25</f>
        <v>0</v>
      </c>
      <c r="E69" s="70">
        <f>STECN!$F$25</f>
        <v>0</v>
      </c>
      <c r="F69" s="70">
        <f>STECN!$H$25</f>
        <v>0</v>
      </c>
      <c r="G69" t="str">
        <f t="shared" si="1"/>
        <v>ERROR</v>
      </c>
      <c r="H69" s="73"/>
    </row>
    <row r="70" spans="1:8" x14ac:dyDescent="0.6">
      <c r="A70" t="e">
        <f>ID!#REF!</f>
        <v>#REF!</v>
      </c>
      <c r="B70" t="str">
        <f>STECN!$C$2</f>
        <v>STECN</v>
      </c>
      <c r="C70" t="str">
        <f>STECN!$B$26</f>
        <v>Presumed Animal Contact</v>
      </c>
      <c r="D70" s="70">
        <f>STECN!D70</f>
        <v>0</v>
      </c>
      <c r="E70" s="70">
        <f>STECN!$F$26</f>
        <v>0</v>
      </c>
      <c r="F70" s="70">
        <f>STECN!$H$26</f>
        <v>0</v>
      </c>
      <c r="G70" t="str">
        <f t="shared" si="1"/>
        <v>ERROR</v>
      </c>
      <c r="H70" s="73"/>
    </row>
    <row r="71" spans="1:8" x14ac:dyDescent="0.6">
      <c r="A71" t="e">
        <f>ID!#REF!</f>
        <v>#REF!</v>
      </c>
      <c r="B71" t="str">
        <f>ECOLO!$C$2</f>
        <v>ECOLO</v>
      </c>
      <c r="C71" t="str">
        <f>ECOLO!$B$9</f>
        <v>Foodborne</v>
      </c>
      <c r="D71" s="70">
        <f>ECOLO!$D$9</f>
        <v>0</v>
      </c>
      <c r="E71" s="70">
        <f>ECOLO!$F$9</f>
        <v>0</v>
      </c>
      <c r="F71" s="70">
        <f>ECOLO!$H$9</f>
        <v>0</v>
      </c>
      <c r="G71" t="str">
        <f t="shared" si="1"/>
        <v>ERROR</v>
      </c>
      <c r="H71" s="73"/>
    </row>
    <row r="72" spans="1:8" x14ac:dyDescent="0.6">
      <c r="A72" t="e">
        <f>ID!#REF!</f>
        <v>#REF!</v>
      </c>
      <c r="B72" t="str">
        <f>ECOLO!$C$2</f>
        <v>ECOLO</v>
      </c>
      <c r="C72" t="str">
        <f>ECOLO!$B$10</f>
        <v>Waterborne</v>
      </c>
      <c r="D72" s="70">
        <f>ECOLO!$D$10</f>
        <v>0</v>
      </c>
      <c r="E72" s="70">
        <f>ECOLO!$F$10</f>
        <v>0</v>
      </c>
      <c r="F72" s="70">
        <f>ECOLO!$H$10</f>
        <v>0</v>
      </c>
      <c r="G72" t="str">
        <f t="shared" si="1"/>
        <v>ERROR</v>
      </c>
      <c r="H72" s="73"/>
    </row>
    <row r="73" spans="1:8" x14ac:dyDescent="0.6">
      <c r="A73" t="e">
        <f>ID!#REF!</f>
        <v>#REF!</v>
      </c>
      <c r="B73" t="str">
        <f>ECOLO!$C$2</f>
        <v>ECOLO</v>
      </c>
      <c r="C73" t="str">
        <f>ECOLO!$B$11</f>
        <v>Person to person</v>
      </c>
      <c r="D73" s="70">
        <f>ECOLO!$D$11</f>
        <v>0</v>
      </c>
      <c r="E73" s="70">
        <f>ECOLO!$F$11</f>
        <v>0</v>
      </c>
      <c r="F73" s="70">
        <f>ECOLO!$H$11</f>
        <v>0</v>
      </c>
      <c r="G73" t="str">
        <f t="shared" si="1"/>
        <v>ERROR</v>
      </c>
      <c r="H73" s="73"/>
    </row>
    <row r="74" spans="1:8" x14ac:dyDescent="0.6">
      <c r="A74" t="e">
        <f>ID!#REF!</f>
        <v>#REF!</v>
      </c>
      <c r="B74" t="str">
        <f>ECOLO!$C$2</f>
        <v>ECOLO</v>
      </c>
      <c r="C74" t="str">
        <f>ECOLO!$B$12</f>
        <v>Animal Contact</v>
      </c>
      <c r="D74" s="70">
        <f>ECOLO!$D$12</f>
        <v>1E-8</v>
      </c>
      <c r="E74" s="70">
        <f>ECOLO!$F$12</f>
        <v>9.9999999999999995E-7</v>
      </c>
      <c r="F74" s="70">
        <f>ECOLO!$H$12</f>
        <v>1E-4</v>
      </c>
      <c r="G74" t="str">
        <f t="shared" si="1"/>
        <v>OK</v>
      </c>
      <c r="H74" s="73" t="str">
        <f>IF(SUM(D74:F74)=0.00010101,"OK","ERROR")</f>
        <v>OK</v>
      </c>
    </row>
    <row r="75" spans="1:8" x14ac:dyDescent="0.6">
      <c r="A75" t="e">
        <f>ID!#REF!</f>
        <v>#REF!</v>
      </c>
      <c r="B75" t="str">
        <f>ECOLO!$C$2</f>
        <v>ECOLO</v>
      </c>
      <c r="C75" t="str">
        <f>ECOLO!$B$13</f>
        <v>Environmental</v>
      </c>
      <c r="D75" s="70">
        <f>ECOLO!$D$13</f>
        <v>0</v>
      </c>
      <c r="E75" s="70">
        <f>ECOLO!$F$13</f>
        <v>0</v>
      </c>
      <c r="F75" s="70">
        <f>ECOLO!$H$13</f>
        <v>0</v>
      </c>
      <c r="G75" t="str">
        <f t="shared" si="1"/>
        <v>ERROR</v>
      </c>
      <c r="H75" s="73"/>
    </row>
    <row r="76" spans="1:8" x14ac:dyDescent="0.6">
      <c r="A76" t="e">
        <f>ID!#REF!</f>
        <v>#REF!</v>
      </c>
      <c r="B76" t="str">
        <f>ECOLO!$C$2</f>
        <v>ECOLO</v>
      </c>
      <c r="C76" t="str">
        <f>ECOLO!$B$16</f>
        <v>Foodhandler related</v>
      </c>
      <c r="D76" s="70">
        <f>ECOLO!$D$16</f>
        <v>0</v>
      </c>
      <c r="E76" s="70">
        <f>ECOLO!$F$16</f>
        <v>0</v>
      </c>
      <c r="F76" s="70">
        <f>ECOLO!$H$16</f>
        <v>0</v>
      </c>
      <c r="G76" t="str">
        <f t="shared" si="1"/>
        <v>ERROR</v>
      </c>
      <c r="H76" s="73"/>
    </row>
    <row r="77" spans="1:8" x14ac:dyDescent="0.6">
      <c r="A77" t="e">
        <f>ID!#REF!</f>
        <v>#REF!</v>
      </c>
      <c r="B77" t="str">
        <f>ECOLO!$C$2</f>
        <v>ECOLO</v>
      </c>
      <c r="C77" t="str">
        <f>ECOLO!$B$19</f>
        <v>Recreational Water</v>
      </c>
      <c r="D77" s="70">
        <f>ECOLO!$D$19</f>
        <v>0</v>
      </c>
      <c r="E77" s="70">
        <f>ECOLO!$F$19</f>
        <v>0</v>
      </c>
      <c r="F77" s="70">
        <f>ECOLO!$H$19</f>
        <v>0</v>
      </c>
      <c r="G77" t="str">
        <f t="shared" si="1"/>
        <v>ERROR</v>
      </c>
      <c r="H77" s="73"/>
    </row>
    <row r="78" spans="1:8" x14ac:dyDescent="0.6">
      <c r="A78" t="e">
        <f>ID!#REF!</f>
        <v>#REF!</v>
      </c>
      <c r="B78" t="str">
        <f>ECOLO!$C$2</f>
        <v>ECOLO</v>
      </c>
      <c r="C78" t="str">
        <f>ECOLO!$B$20</f>
        <v>Drinking Water</v>
      </c>
      <c r="D78" s="70">
        <f>ECOLO!$D$20</f>
        <v>0</v>
      </c>
      <c r="E78" s="70">
        <f>ECOLO!$F$20</f>
        <v>0</v>
      </c>
      <c r="F78" s="70">
        <f>ECOLO!$H$20</f>
        <v>0</v>
      </c>
      <c r="G78" t="str">
        <f t="shared" si="1"/>
        <v>ERROR</v>
      </c>
      <c r="H78" s="73"/>
    </row>
    <row r="79" spans="1:8" x14ac:dyDescent="0.6">
      <c r="A79" t="e">
        <f>ID!#REF!</f>
        <v>#REF!</v>
      </c>
      <c r="B79" t="str">
        <f>ECOLO!$C$2</f>
        <v>ECOLO</v>
      </c>
      <c r="C79" t="str">
        <f>ECOLO!$B$21</f>
        <v>Non-recreational/Non-drinking</v>
      </c>
      <c r="D79" s="70">
        <f>ECOLO!$D$21</f>
        <v>0</v>
      </c>
      <c r="E79" s="70">
        <f>ECOLO!$F$21</f>
        <v>0</v>
      </c>
      <c r="F79" s="70">
        <f>ECOLO!$H$21</f>
        <v>0</v>
      </c>
      <c r="G79" t="str">
        <f t="shared" si="1"/>
        <v>ERROR</v>
      </c>
      <c r="H79" s="73"/>
    </row>
    <row r="80" spans="1:8" x14ac:dyDescent="0.6">
      <c r="A80" t="e">
        <f>ID!#REF!</f>
        <v>#REF!</v>
      </c>
      <c r="B80" t="str">
        <f>ECOLO!$C$2</f>
        <v>ECOLO</v>
      </c>
      <c r="C80" t="str">
        <f>ECOLO!$B$25</f>
        <v>Presumed Person to Person</v>
      </c>
      <c r="D80" s="70">
        <f>ECOLO!$D$25</f>
        <v>0</v>
      </c>
      <c r="E80" s="70">
        <f>ECOLO!$F$25</f>
        <v>0</v>
      </c>
      <c r="F80" s="70">
        <f>ECOLO!$H$25</f>
        <v>0</v>
      </c>
      <c r="G80" t="str">
        <f t="shared" si="1"/>
        <v>ERROR</v>
      </c>
      <c r="H80" s="73"/>
    </row>
    <row r="81" spans="1:8" x14ac:dyDescent="0.6">
      <c r="A81" t="e">
        <f>ID!#REF!</f>
        <v>#REF!</v>
      </c>
      <c r="B81" t="str">
        <f>ECOLO!$C$2</f>
        <v>ECOLO</v>
      </c>
      <c r="C81" t="str">
        <f>ECOLO!$B$26</f>
        <v>Presumed Animal Contact</v>
      </c>
      <c r="D81" s="70">
        <f>ECOLO!D80</f>
        <v>0</v>
      </c>
      <c r="E81" s="70">
        <f>ECOLO!$F$26</f>
        <v>9.9999999999999995E-7</v>
      </c>
      <c r="F81" s="70">
        <f>ECOLO!$H$26</f>
        <v>1E-4</v>
      </c>
      <c r="G81" t="str">
        <f t="shared" si="1"/>
        <v>OK</v>
      </c>
      <c r="H81" s="73"/>
    </row>
    <row r="82" spans="1:8" x14ac:dyDescent="0.6">
      <c r="A82" t="e">
        <f>ID!#REF!</f>
        <v>#REF!</v>
      </c>
      <c r="B82" t="str">
        <f>LEGIO!$C$2</f>
        <v>LEGIO</v>
      </c>
      <c r="C82" t="str">
        <f>LEGIO!$B$9</f>
        <v>Foodborne</v>
      </c>
      <c r="D82" s="70">
        <f>LEGIO!$D$9</f>
        <v>1E-8</v>
      </c>
      <c r="E82" s="70">
        <f>LEGIO!$F$9</f>
        <v>9.9999999999999995E-7</v>
      </c>
      <c r="F82" s="70">
        <f>LEGIO!$H$9</f>
        <v>1E-4</v>
      </c>
      <c r="G82" t="str">
        <f t="shared" si="1"/>
        <v>OK</v>
      </c>
      <c r="H82" s="73" t="str">
        <f>IF(SUM(D82:F82)=0.00010101,"OK","ERROR")</f>
        <v>OK</v>
      </c>
    </row>
    <row r="83" spans="1:8" x14ac:dyDescent="0.6">
      <c r="A83" t="e">
        <f>ID!#REF!</f>
        <v>#REF!</v>
      </c>
      <c r="B83" t="str">
        <f>LEGIO!$C$2</f>
        <v>LEGIO</v>
      </c>
      <c r="C83" t="str">
        <f>LEGIO!$B$10</f>
        <v>Waterborne</v>
      </c>
      <c r="D83" s="70">
        <f>LEGIO!$D$10</f>
        <v>0</v>
      </c>
      <c r="E83" s="70">
        <f>LEGIO!$F$10</f>
        <v>0</v>
      </c>
      <c r="F83" s="70">
        <f>LEGIO!$H$10</f>
        <v>0</v>
      </c>
      <c r="G83" t="str">
        <f t="shared" si="1"/>
        <v>ERROR</v>
      </c>
      <c r="H83" s="73"/>
    </row>
    <row r="84" spans="1:8" x14ac:dyDescent="0.6">
      <c r="A84" t="e">
        <f>ID!#REF!</f>
        <v>#REF!</v>
      </c>
      <c r="B84" t="str">
        <f>LEGIO!$C$2</f>
        <v>LEGIO</v>
      </c>
      <c r="C84" t="str">
        <f>LEGIO!$B$11</f>
        <v>Person to person</v>
      </c>
      <c r="D84" s="70">
        <f>LEGIO!$D$11</f>
        <v>1E-8</v>
      </c>
      <c r="E84" s="70">
        <f>LEGIO!$F$11</f>
        <v>9.9999999999999995E-7</v>
      </c>
      <c r="F84" s="70">
        <f>LEGIO!$H$11</f>
        <v>1E-4</v>
      </c>
      <c r="G84" t="str">
        <f t="shared" si="1"/>
        <v>OK</v>
      </c>
      <c r="H84" s="73" t="str">
        <f t="shared" ref="H84:H85" si="2">IF(SUM(D84:F84)=0.00010101,"OK","ERROR")</f>
        <v>OK</v>
      </c>
    </row>
    <row r="85" spans="1:8" x14ac:dyDescent="0.6">
      <c r="A85" t="e">
        <f>ID!#REF!</f>
        <v>#REF!</v>
      </c>
      <c r="B85" t="str">
        <f>LEGIO!$C$2</f>
        <v>LEGIO</v>
      </c>
      <c r="C85" t="str">
        <f>LEGIO!$B$12</f>
        <v>Animal Contact</v>
      </c>
      <c r="D85" s="70">
        <f>LEGIO!$D$12</f>
        <v>1E-8</v>
      </c>
      <c r="E85" s="70">
        <f>LEGIO!$F$12</f>
        <v>9.9999999999999995E-7</v>
      </c>
      <c r="F85" s="70">
        <f>LEGIO!$H$12</f>
        <v>1E-4</v>
      </c>
      <c r="G85" t="str">
        <f t="shared" si="1"/>
        <v>OK</v>
      </c>
      <c r="H85" s="73" t="str">
        <f t="shared" si="2"/>
        <v>OK</v>
      </c>
    </row>
    <row r="86" spans="1:8" x14ac:dyDescent="0.6">
      <c r="A86" t="e">
        <f>ID!#REF!</f>
        <v>#REF!</v>
      </c>
      <c r="B86" t="str">
        <f>LEGIO!$C$2</f>
        <v>LEGIO</v>
      </c>
      <c r="C86" t="str">
        <f>LEGIO!$B$13</f>
        <v>Environmental</v>
      </c>
      <c r="D86" s="70">
        <f>LEGIO!$D$13</f>
        <v>0</v>
      </c>
      <c r="E86" s="70">
        <f>LEGIO!$F$13</f>
        <v>0</v>
      </c>
      <c r="F86" s="70">
        <f>LEGIO!$H$13</f>
        <v>0</v>
      </c>
      <c r="G86" t="str">
        <f t="shared" si="1"/>
        <v>ERROR</v>
      </c>
      <c r="H86" s="73"/>
    </row>
    <row r="87" spans="1:8" x14ac:dyDescent="0.6">
      <c r="A87" t="e">
        <f>ID!#REF!</f>
        <v>#REF!</v>
      </c>
      <c r="B87" t="str">
        <f>LEGIO!$C$2</f>
        <v>LEGIO</v>
      </c>
      <c r="C87" t="str">
        <f>LEGIO!$B$16</f>
        <v>Foodhandler related</v>
      </c>
      <c r="D87" s="70">
        <f>LEGIO!$D$16</f>
        <v>1E-8</v>
      </c>
      <c r="E87" s="70">
        <f>LEGIO!$F$16</f>
        <v>9.9999999999999995E-7</v>
      </c>
      <c r="F87" s="70">
        <f>LEGIO!$H$16</f>
        <v>1E-4</v>
      </c>
      <c r="G87" t="str">
        <f t="shared" si="1"/>
        <v>OK</v>
      </c>
      <c r="H87" s="73" t="str">
        <f>IF(SUM(D87:F87)=0.00010101,"OK","ERROR")</f>
        <v>OK</v>
      </c>
    </row>
    <row r="88" spans="1:8" x14ac:dyDescent="0.6">
      <c r="A88" t="e">
        <f>ID!#REF!</f>
        <v>#REF!</v>
      </c>
      <c r="B88" t="str">
        <f>LEGIO!$C$2</f>
        <v>LEGIO</v>
      </c>
      <c r="C88" t="str">
        <f>LEGIO!$B$19</f>
        <v>Recreational Water</v>
      </c>
      <c r="D88" s="70">
        <f>LEGIO!$D$19</f>
        <v>0</v>
      </c>
      <c r="E88" s="70">
        <f>LEGIO!$F$19</f>
        <v>0</v>
      </c>
      <c r="F88" s="70">
        <f>LEGIO!$H$19</f>
        <v>0</v>
      </c>
      <c r="G88" t="str">
        <f t="shared" si="1"/>
        <v>ERROR</v>
      </c>
      <c r="H88" s="73"/>
    </row>
    <row r="89" spans="1:8" x14ac:dyDescent="0.6">
      <c r="A89" t="e">
        <f>ID!#REF!</f>
        <v>#REF!</v>
      </c>
      <c r="B89" t="str">
        <f>LEGIO!$C$2</f>
        <v>LEGIO</v>
      </c>
      <c r="C89" t="str">
        <f>LEGIO!$B$20</f>
        <v>Drinking Water</v>
      </c>
      <c r="D89" s="70">
        <f>LEGIO!$D$20</f>
        <v>0</v>
      </c>
      <c r="E89" s="70">
        <f>LEGIO!$F$20</f>
        <v>0</v>
      </c>
      <c r="F89" s="70">
        <f>LEGIO!$H$20</f>
        <v>0</v>
      </c>
      <c r="G89" t="str">
        <f t="shared" si="1"/>
        <v>ERROR</v>
      </c>
      <c r="H89" s="73"/>
    </row>
    <row r="90" spans="1:8" x14ac:dyDescent="0.6">
      <c r="A90" t="e">
        <f>ID!#REF!</f>
        <v>#REF!</v>
      </c>
      <c r="B90" t="str">
        <f>LEGIO!$C$2</f>
        <v>LEGIO</v>
      </c>
      <c r="C90" t="str">
        <f>LEGIO!$B$21</f>
        <v>Non-recreational/Non-drinking</v>
      </c>
      <c r="D90" s="70">
        <f>LEGIO!$D$21</f>
        <v>0</v>
      </c>
      <c r="E90" s="70">
        <f>LEGIO!$F$21</f>
        <v>0</v>
      </c>
      <c r="F90" s="70">
        <f>LEGIO!$H$21</f>
        <v>0</v>
      </c>
      <c r="G90" t="str">
        <f t="shared" si="1"/>
        <v>ERROR</v>
      </c>
      <c r="H90" s="73"/>
    </row>
    <row r="91" spans="1:8" x14ac:dyDescent="0.6">
      <c r="A91" t="e">
        <f>ID!#REF!</f>
        <v>#REF!</v>
      </c>
      <c r="B91" t="str">
        <f>LEGIO!$C$2</f>
        <v>LEGIO</v>
      </c>
      <c r="C91" t="str">
        <f>LEGIO!$B$25</f>
        <v>Presumed Person to Person</v>
      </c>
      <c r="D91" s="70">
        <f>LEGIO!$D$25</f>
        <v>0</v>
      </c>
      <c r="E91" s="70">
        <f>LEGIO!$F$25</f>
        <v>0</v>
      </c>
      <c r="F91" s="70">
        <f>LEGIO!$H$25</f>
        <v>0</v>
      </c>
      <c r="G91" t="str">
        <f t="shared" si="1"/>
        <v>ERROR</v>
      </c>
      <c r="H91" s="73"/>
    </row>
    <row r="92" spans="1:8" x14ac:dyDescent="0.6">
      <c r="A92" t="e">
        <f>ID!#REF!</f>
        <v>#REF!</v>
      </c>
      <c r="B92" t="str">
        <f>LEGIO!$C$2</f>
        <v>LEGIO</v>
      </c>
      <c r="C92" t="str">
        <f>LEGIO!$B$26</f>
        <v>Presumed Animal Contact</v>
      </c>
      <c r="D92" s="70">
        <f>LEGIO!D90</f>
        <v>0</v>
      </c>
      <c r="E92" s="70">
        <f>LEGIO!$F$26</f>
        <v>0</v>
      </c>
      <c r="F92" s="70">
        <f>LEGIO!$H$26</f>
        <v>0</v>
      </c>
      <c r="G92" t="str">
        <f t="shared" si="1"/>
        <v>ERROR</v>
      </c>
      <c r="H92" s="73"/>
    </row>
    <row r="93" spans="1:8" x14ac:dyDescent="0.6">
      <c r="A93" t="e">
        <f>ID!#REF!</f>
        <v>#REF!</v>
      </c>
      <c r="B93" t="str">
        <f>MYBOV!$C$2</f>
        <v>MYBOV</v>
      </c>
      <c r="C93" t="str">
        <f>MYBOV!$B$9</f>
        <v>Foodborne</v>
      </c>
      <c r="D93" s="70">
        <f>MYBOV!$D$9</f>
        <v>0</v>
      </c>
      <c r="E93" s="70">
        <f>MYBOV!$F$9</f>
        <v>0</v>
      </c>
      <c r="F93" s="70">
        <f>MYBOV!$H$9</f>
        <v>0</v>
      </c>
      <c r="G93" t="str">
        <f t="shared" si="1"/>
        <v>ERROR</v>
      </c>
      <c r="H93" s="73"/>
    </row>
    <row r="94" spans="1:8" x14ac:dyDescent="0.6">
      <c r="A94" t="e">
        <f>ID!#REF!</f>
        <v>#REF!</v>
      </c>
      <c r="B94" t="str">
        <f>MYBOV!$C$2</f>
        <v>MYBOV</v>
      </c>
      <c r="C94" t="str">
        <f>MYBOV!$B$10</f>
        <v>Waterborne</v>
      </c>
      <c r="D94" s="70">
        <f>MYBOV!$D$10</f>
        <v>0</v>
      </c>
      <c r="E94" s="70">
        <f>MYBOV!$F$10</f>
        <v>0</v>
      </c>
      <c r="F94" s="70">
        <f>MYBOV!$H$10</f>
        <v>0</v>
      </c>
      <c r="G94" t="str">
        <f t="shared" si="1"/>
        <v>ERROR</v>
      </c>
      <c r="H94" s="73"/>
    </row>
    <row r="95" spans="1:8" x14ac:dyDescent="0.6">
      <c r="A95" t="e">
        <f>ID!#REF!</f>
        <v>#REF!</v>
      </c>
      <c r="B95" t="str">
        <f>MYBOV!$C$2</f>
        <v>MYBOV</v>
      </c>
      <c r="C95" t="str">
        <f>MYBOV!$B$11</f>
        <v>Person to person</v>
      </c>
      <c r="D95" s="70">
        <f>MYBOV!$D$11</f>
        <v>0</v>
      </c>
      <c r="E95" s="70">
        <f>MYBOV!$F$11</f>
        <v>0</v>
      </c>
      <c r="F95" s="70">
        <f>MYBOV!$H$11</f>
        <v>0</v>
      </c>
      <c r="G95" t="str">
        <f t="shared" si="1"/>
        <v>ERROR</v>
      </c>
      <c r="H95" s="73"/>
    </row>
    <row r="96" spans="1:8" x14ac:dyDescent="0.6">
      <c r="A96" t="e">
        <f>ID!#REF!</f>
        <v>#REF!</v>
      </c>
      <c r="B96" t="str">
        <f>MYBOV!$C$2</f>
        <v>MYBOV</v>
      </c>
      <c r="C96" t="str">
        <f>MYBOV!$B$12</f>
        <v>Animal Contact</v>
      </c>
      <c r="D96" s="70">
        <f>MYBOV!$D$12</f>
        <v>0</v>
      </c>
      <c r="E96" s="70">
        <f>MYBOV!$F$12</f>
        <v>0</v>
      </c>
      <c r="F96" s="70">
        <f>MYBOV!$H$12</f>
        <v>0</v>
      </c>
      <c r="G96" t="str">
        <f t="shared" si="1"/>
        <v>ERROR</v>
      </c>
      <c r="H96" s="73"/>
    </row>
    <row r="97" spans="1:8" x14ac:dyDescent="0.6">
      <c r="A97" t="e">
        <f>ID!#REF!</f>
        <v>#REF!</v>
      </c>
      <c r="B97" t="str">
        <f>MYBOV!$C$2</f>
        <v>MYBOV</v>
      </c>
      <c r="C97" t="str">
        <f>MYBOV!$B$13</f>
        <v>Environmental</v>
      </c>
      <c r="D97" s="70">
        <f>MYBOV!$D$13</f>
        <v>0</v>
      </c>
      <c r="E97" s="70">
        <f>MYBOV!$F$13</f>
        <v>0</v>
      </c>
      <c r="F97" s="70">
        <f>MYBOV!$H$13</f>
        <v>0</v>
      </c>
      <c r="G97" t="str">
        <f t="shared" si="1"/>
        <v>ERROR</v>
      </c>
      <c r="H97" s="73"/>
    </row>
    <row r="98" spans="1:8" x14ac:dyDescent="0.6">
      <c r="A98" t="e">
        <f>ID!#REF!</f>
        <v>#REF!</v>
      </c>
      <c r="B98" t="str">
        <f>MYBOV!$C$2</f>
        <v>MYBOV</v>
      </c>
      <c r="C98" t="str">
        <f>MYBOV!$B$16</f>
        <v>Foodhandler related</v>
      </c>
      <c r="D98" s="70">
        <f>MYBOV!$D$16</f>
        <v>0</v>
      </c>
      <c r="E98" s="70">
        <f>MYBOV!$F$16</f>
        <v>0</v>
      </c>
      <c r="F98" s="70">
        <f>MYBOV!$H$16</f>
        <v>0</v>
      </c>
      <c r="G98" t="str">
        <f t="shared" si="1"/>
        <v>ERROR</v>
      </c>
      <c r="H98" s="73"/>
    </row>
    <row r="99" spans="1:8" x14ac:dyDescent="0.6">
      <c r="A99" t="e">
        <f>ID!#REF!</f>
        <v>#REF!</v>
      </c>
      <c r="B99" t="str">
        <f>MYBOV!$C$2</f>
        <v>MYBOV</v>
      </c>
      <c r="C99" t="str">
        <f>MYBOV!$B$19</f>
        <v>Recreational Water</v>
      </c>
      <c r="D99" s="70">
        <f>MYBOV!$D$19</f>
        <v>0</v>
      </c>
      <c r="E99" s="70">
        <f>MYBOV!$F$19</f>
        <v>0</v>
      </c>
      <c r="F99" s="70">
        <f>MYBOV!$H$19</f>
        <v>0</v>
      </c>
      <c r="G99" t="str">
        <f t="shared" si="1"/>
        <v>ERROR</v>
      </c>
      <c r="H99" s="73"/>
    </row>
    <row r="100" spans="1:8" x14ac:dyDescent="0.6">
      <c r="A100" t="e">
        <f>ID!#REF!</f>
        <v>#REF!</v>
      </c>
      <c r="B100" t="str">
        <f>MYBOV!$C$2</f>
        <v>MYBOV</v>
      </c>
      <c r="C100" t="str">
        <f>MYBOV!$B$20</f>
        <v>Drinking Water</v>
      </c>
      <c r="D100" s="70">
        <f>MYBOV!$D$20</f>
        <v>0</v>
      </c>
      <c r="E100" s="70">
        <f>MYBOV!$F$20</f>
        <v>0</v>
      </c>
      <c r="F100" s="70">
        <f>MYBOV!$H$20</f>
        <v>0</v>
      </c>
      <c r="G100" t="str">
        <f t="shared" si="1"/>
        <v>ERROR</v>
      </c>
      <c r="H100" s="73"/>
    </row>
    <row r="101" spans="1:8" x14ac:dyDescent="0.6">
      <c r="A101" t="e">
        <f>ID!#REF!</f>
        <v>#REF!</v>
      </c>
      <c r="B101" t="str">
        <f>MYBOV!$C$2</f>
        <v>MYBOV</v>
      </c>
      <c r="C101" t="str">
        <f>MYBOV!$B$21</f>
        <v>Non-recreational/Non-drinking</v>
      </c>
      <c r="D101" s="70">
        <f>MYBOV!$D$21</f>
        <v>0</v>
      </c>
      <c r="E101" s="70">
        <f>MYBOV!$F$21</f>
        <v>0</v>
      </c>
      <c r="F101" s="70">
        <f>MYBOV!$H$21</f>
        <v>0</v>
      </c>
      <c r="G101" t="str">
        <f t="shared" si="1"/>
        <v>ERROR</v>
      </c>
      <c r="H101" s="73"/>
    </row>
    <row r="102" spans="1:8" x14ac:dyDescent="0.6">
      <c r="A102" t="e">
        <f>ID!#REF!</f>
        <v>#REF!</v>
      </c>
      <c r="B102" t="str">
        <f>MYBOV!$C$2</f>
        <v>MYBOV</v>
      </c>
      <c r="C102" t="str">
        <f>MYBOV!$B$25</f>
        <v>Presumed Person to Person</v>
      </c>
      <c r="D102" s="70">
        <f>MYBOV!$D$25</f>
        <v>0</v>
      </c>
      <c r="E102" s="70">
        <f>MYBOV!$F$25</f>
        <v>0</v>
      </c>
      <c r="F102" s="70">
        <f>MYBOV!$H$25</f>
        <v>0</v>
      </c>
      <c r="G102" t="str">
        <f t="shared" si="1"/>
        <v>ERROR</v>
      </c>
      <c r="H102" s="73"/>
    </row>
    <row r="103" spans="1:8" x14ac:dyDescent="0.6">
      <c r="A103" t="e">
        <f>ID!#REF!</f>
        <v>#REF!</v>
      </c>
      <c r="B103" t="str">
        <f>MYBOV!$C$2</f>
        <v>MYBOV</v>
      </c>
      <c r="C103" t="str">
        <f>MYBOV!$B$26</f>
        <v>Presumed Animal Contact</v>
      </c>
      <c r="D103" s="70">
        <f>MYBOV!D100</f>
        <v>0</v>
      </c>
      <c r="E103" s="70">
        <f>MYBOV!$F$26</f>
        <v>0</v>
      </c>
      <c r="F103" s="70">
        <f>MYBOV!$H$26</f>
        <v>0</v>
      </c>
      <c r="G103" t="str">
        <f t="shared" si="1"/>
        <v>ERROR</v>
      </c>
      <c r="H103" s="73"/>
    </row>
    <row r="104" spans="1:8" x14ac:dyDescent="0.6">
      <c r="A104" t="e">
        <f>ID!#REF!</f>
        <v>#REF!</v>
      </c>
      <c r="B104" t="str">
        <f>NTMYC!$C$2</f>
        <v>NTMYC</v>
      </c>
      <c r="C104" t="str">
        <f>NTMYC!$B$9</f>
        <v>Foodborne</v>
      </c>
      <c r="D104" s="70">
        <f>NTMYC!$D$9</f>
        <v>1E-8</v>
      </c>
      <c r="E104" s="70">
        <f>NTMYC!$F$9</f>
        <v>9.9999999999999995E-7</v>
      </c>
      <c r="F104" s="70">
        <f>NTMYC!$H$9</f>
        <v>1E-4</v>
      </c>
      <c r="G104" t="str">
        <f t="shared" si="1"/>
        <v>OK</v>
      </c>
      <c r="H104" s="73" t="str">
        <f>IF(SUM(D104:F104)=0.00010101,"OK","ERROR")</f>
        <v>OK</v>
      </c>
    </row>
    <row r="105" spans="1:8" x14ac:dyDescent="0.6">
      <c r="A105" t="e">
        <f>ID!#REF!</f>
        <v>#REF!</v>
      </c>
      <c r="B105" t="str">
        <f>NTMYC!$C$2</f>
        <v>NTMYC</v>
      </c>
      <c r="C105" t="str">
        <f>NTMYC!$B$10</f>
        <v>Waterborne</v>
      </c>
      <c r="D105" s="70">
        <f>NTMYC!$D$10</f>
        <v>0</v>
      </c>
      <c r="E105" s="70">
        <f>NTMYC!$F$10</f>
        <v>0</v>
      </c>
      <c r="F105" s="70">
        <f>NTMYC!$H$10</f>
        <v>0</v>
      </c>
      <c r="G105" t="str">
        <f t="shared" si="1"/>
        <v>ERROR</v>
      </c>
      <c r="H105" s="73"/>
    </row>
    <row r="106" spans="1:8" x14ac:dyDescent="0.6">
      <c r="A106" t="e">
        <f>ID!#REF!</f>
        <v>#REF!</v>
      </c>
      <c r="B106" t="str">
        <f>NTMYC!$C$2</f>
        <v>NTMYC</v>
      </c>
      <c r="C106" t="str">
        <f>NTMYC!$B$11</f>
        <v>Person to person</v>
      </c>
      <c r="D106" s="70">
        <f>NTMYC!$D$11</f>
        <v>0</v>
      </c>
      <c r="E106" s="70">
        <f>NTMYC!$F$11</f>
        <v>0</v>
      </c>
      <c r="F106" s="70">
        <f>NTMYC!$H$11</f>
        <v>0</v>
      </c>
      <c r="G106" t="str">
        <f t="shared" si="1"/>
        <v>ERROR</v>
      </c>
      <c r="H106" s="73"/>
    </row>
    <row r="107" spans="1:8" x14ac:dyDescent="0.6">
      <c r="A107" t="e">
        <f>ID!#REF!</f>
        <v>#REF!</v>
      </c>
      <c r="B107" t="str">
        <f>NTMYC!$C$2</f>
        <v>NTMYC</v>
      </c>
      <c r="C107" t="str">
        <f>NTMYC!$B$12</f>
        <v>Animal Contact</v>
      </c>
      <c r="D107" s="70">
        <f>NTMYC!$D$12</f>
        <v>0</v>
      </c>
      <c r="E107" s="70">
        <f>NTMYC!$F$12</f>
        <v>0</v>
      </c>
      <c r="F107" s="70">
        <f>NTMYC!$H$12</f>
        <v>0</v>
      </c>
      <c r="G107" t="str">
        <f t="shared" si="1"/>
        <v>ERROR</v>
      </c>
      <c r="H107" s="73"/>
    </row>
    <row r="108" spans="1:8" x14ac:dyDescent="0.6">
      <c r="A108" t="e">
        <f>ID!#REF!</f>
        <v>#REF!</v>
      </c>
      <c r="B108" t="str">
        <f>NTMYC!$C$2</f>
        <v>NTMYC</v>
      </c>
      <c r="C108" t="str">
        <f>NTMYC!$B$13</f>
        <v>Environmental</v>
      </c>
      <c r="D108" s="70">
        <f>NTMYC!$D$13</f>
        <v>0</v>
      </c>
      <c r="E108" s="70">
        <f>NTMYC!$F$13</f>
        <v>0</v>
      </c>
      <c r="F108" s="70">
        <f>NTMYC!$H$13</f>
        <v>0</v>
      </c>
      <c r="G108" t="str">
        <f t="shared" si="1"/>
        <v>ERROR</v>
      </c>
      <c r="H108" s="73"/>
    </row>
    <row r="109" spans="1:8" x14ac:dyDescent="0.6">
      <c r="A109" t="e">
        <f>ID!#REF!</f>
        <v>#REF!</v>
      </c>
      <c r="B109" t="str">
        <f>NTMYC!$C$2</f>
        <v>NTMYC</v>
      </c>
      <c r="C109" t="str">
        <f>NTMYC!$B$16</f>
        <v>Foodhandler related</v>
      </c>
      <c r="D109" s="70">
        <f>NTMYC!$D$16</f>
        <v>1E-8</v>
      </c>
      <c r="E109" s="70">
        <f>NTMYC!$F$16</f>
        <v>9.9999999999999995E-7</v>
      </c>
      <c r="F109" s="70">
        <f>NTMYC!$H$16</f>
        <v>1E-4</v>
      </c>
      <c r="G109" t="str">
        <f t="shared" si="1"/>
        <v>OK</v>
      </c>
      <c r="H109" s="73" t="str">
        <f>IF(SUM(D109:F109)=0.00010101,"OK","ERROR")</f>
        <v>OK</v>
      </c>
    </row>
    <row r="110" spans="1:8" x14ac:dyDescent="0.6">
      <c r="A110" t="e">
        <f>ID!#REF!</f>
        <v>#REF!</v>
      </c>
      <c r="B110" t="str">
        <f>NTMYC!$C$2</f>
        <v>NTMYC</v>
      </c>
      <c r="C110" t="str">
        <f>NTMYC!$B$19</f>
        <v>Recreational Water</v>
      </c>
      <c r="D110" s="70">
        <f>NTMYC!$D$19</f>
        <v>0</v>
      </c>
      <c r="E110" s="70">
        <f>NTMYC!$F$19</f>
        <v>0</v>
      </c>
      <c r="F110" s="70">
        <f>NTMYC!$H$19</f>
        <v>0</v>
      </c>
      <c r="G110" t="str">
        <f t="shared" si="1"/>
        <v>ERROR</v>
      </c>
      <c r="H110" s="73"/>
    </row>
    <row r="111" spans="1:8" x14ac:dyDescent="0.6">
      <c r="A111" t="e">
        <f>ID!#REF!</f>
        <v>#REF!</v>
      </c>
      <c r="B111" t="str">
        <f>NTMYC!$C$2</f>
        <v>NTMYC</v>
      </c>
      <c r="C111" t="str">
        <f>NTMYC!$B$20</f>
        <v>Drinking Water</v>
      </c>
      <c r="D111" s="70">
        <f>NTMYC!$D$20</f>
        <v>0</v>
      </c>
      <c r="E111" s="70">
        <f>NTMYC!$F$20</f>
        <v>0</v>
      </c>
      <c r="F111" s="70">
        <f>NTMYC!$H$20</f>
        <v>0</v>
      </c>
      <c r="G111" t="str">
        <f t="shared" si="1"/>
        <v>ERROR</v>
      </c>
      <c r="H111" s="73"/>
    </row>
    <row r="112" spans="1:8" x14ac:dyDescent="0.6">
      <c r="A112" t="e">
        <f>ID!#REF!</f>
        <v>#REF!</v>
      </c>
      <c r="B112" t="str">
        <f>NTMYC!$C$2</f>
        <v>NTMYC</v>
      </c>
      <c r="C112" t="str">
        <f>NTMYC!$B$21</f>
        <v>Non-recreational/Non-drinking</v>
      </c>
      <c r="D112" s="70">
        <f>NTMYC!$D$21</f>
        <v>0</v>
      </c>
      <c r="E112" s="70">
        <f>NTMYC!$F$21</f>
        <v>0</v>
      </c>
      <c r="F112" s="70">
        <f>NTMYC!$H$21</f>
        <v>0</v>
      </c>
      <c r="G112" t="str">
        <f t="shared" si="1"/>
        <v>ERROR</v>
      </c>
      <c r="H112" s="73"/>
    </row>
    <row r="113" spans="1:8" x14ac:dyDescent="0.6">
      <c r="A113" t="e">
        <f>ID!#REF!</f>
        <v>#REF!</v>
      </c>
      <c r="B113" t="str">
        <f>NTMYC!$C$2</f>
        <v>NTMYC</v>
      </c>
      <c r="C113" t="str">
        <f>NTMYC!$B$25</f>
        <v>Presumed Person to Person</v>
      </c>
      <c r="D113" s="70">
        <f>NTMYC!$D$25</f>
        <v>0</v>
      </c>
      <c r="E113" s="70">
        <f>NTMYC!$F$25</f>
        <v>0</v>
      </c>
      <c r="F113" s="70">
        <f>NTMYC!$H$25</f>
        <v>0</v>
      </c>
      <c r="G113" t="str">
        <f t="shared" si="1"/>
        <v>ERROR</v>
      </c>
      <c r="H113" s="73"/>
    </row>
    <row r="114" spans="1:8" x14ac:dyDescent="0.6">
      <c r="A114" t="e">
        <f>ID!#REF!</f>
        <v>#REF!</v>
      </c>
      <c r="B114" t="str">
        <f>NTMYC!$C$2</f>
        <v>NTMYC</v>
      </c>
      <c r="C114" t="str">
        <f>NTMYC!$B$26</f>
        <v>Presumed Animal Contact</v>
      </c>
      <c r="D114" s="70">
        <f>NTMYC!D111</f>
        <v>0</v>
      </c>
      <c r="E114" s="70">
        <f>NTMYC!$F$26</f>
        <v>0</v>
      </c>
      <c r="F114" s="70">
        <f>NTMYC!$H$26</f>
        <v>0</v>
      </c>
      <c r="G114" t="str">
        <f t="shared" si="1"/>
        <v>ERROR</v>
      </c>
      <c r="H114" s="73">
        <f t="shared" ref="H114" si="3">D114*1000000</f>
        <v>0</v>
      </c>
    </row>
    <row r="115" spans="1:8" x14ac:dyDescent="0.6">
      <c r="A115" t="e">
        <f>ID!#REF!</f>
        <v>#REF!</v>
      </c>
      <c r="B115" t="str">
        <f>PSESE!$C$2</f>
        <v>PSESE</v>
      </c>
      <c r="C115" t="str">
        <f>PSESE!$B$9</f>
        <v>Foodborne</v>
      </c>
      <c r="D115" s="70">
        <f>PSESE!$D$9</f>
        <v>1E-8</v>
      </c>
      <c r="E115" s="70">
        <f>PSESE!$F$9</f>
        <v>9.9999999999999995E-7</v>
      </c>
      <c r="F115" s="70">
        <f>PSESE!$H$9</f>
        <v>1E-4</v>
      </c>
      <c r="G115" t="str">
        <f t="shared" si="1"/>
        <v>OK</v>
      </c>
      <c r="H115" s="73" t="str">
        <f>IF(SUM(D115:F115)=0.00010101,"OK","ERROR")</f>
        <v>OK</v>
      </c>
    </row>
    <row r="116" spans="1:8" x14ac:dyDescent="0.6">
      <c r="A116" t="e">
        <f>ID!#REF!</f>
        <v>#REF!</v>
      </c>
      <c r="B116" t="str">
        <f>PSESE!$C$2</f>
        <v>PSESE</v>
      </c>
      <c r="C116" t="str">
        <f>PSESE!$B$10</f>
        <v>Waterborne</v>
      </c>
      <c r="D116" s="70">
        <f>PSESE!$D$10</f>
        <v>0</v>
      </c>
      <c r="E116" s="70">
        <f>PSESE!$F$10</f>
        <v>0</v>
      </c>
      <c r="F116" s="70">
        <f>PSESE!$H$10</f>
        <v>0</v>
      </c>
      <c r="G116" t="str">
        <f t="shared" si="1"/>
        <v>ERROR</v>
      </c>
      <c r="H116" s="73"/>
    </row>
    <row r="117" spans="1:8" x14ac:dyDescent="0.6">
      <c r="A117" t="e">
        <f>ID!#REF!</f>
        <v>#REF!</v>
      </c>
      <c r="B117" t="str">
        <f>PSESE!$C$2</f>
        <v>PSESE</v>
      </c>
      <c r="C117" t="str">
        <f>PSESE!$B$11</f>
        <v>Person to person</v>
      </c>
      <c r="D117" s="70">
        <f>PSESE!$D$11</f>
        <v>0</v>
      </c>
      <c r="E117" s="70">
        <f>PSESE!$F$11</f>
        <v>0</v>
      </c>
      <c r="F117" s="70">
        <f>PSESE!$H$11</f>
        <v>0</v>
      </c>
      <c r="G117" t="str">
        <f t="shared" si="1"/>
        <v>ERROR</v>
      </c>
      <c r="H117" s="73"/>
    </row>
    <row r="118" spans="1:8" x14ac:dyDescent="0.6">
      <c r="A118" t="e">
        <f>ID!#REF!</f>
        <v>#REF!</v>
      </c>
      <c r="B118" t="str">
        <f>PSESE!$C$2</f>
        <v>PSESE</v>
      </c>
      <c r="C118" t="str">
        <f>PSESE!$B$12</f>
        <v>Animal Contact</v>
      </c>
      <c r="D118" s="70">
        <f>PSESE!$D$12</f>
        <v>0</v>
      </c>
      <c r="E118" s="70">
        <f>PSESE!$F$12</f>
        <v>0</v>
      </c>
      <c r="F118" s="70">
        <f>PSESE!$H$12</f>
        <v>0</v>
      </c>
      <c r="G118" t="str">
        <f t="shared" si="1"/>
        <v>ERROR</v>
      </c>
      <c r="H118" s="73"/>
    </row>
    <row r="119" spans="1:8" x14ac:dyDescent="0.6">
      <c r="A119" t="e">
        <f>ID!#REF!</f>
        <v>#REF!</v>
      </c>
      <c r="B119" t="str">
        <f>PSESE!$C$2</f>
        <v>PSESE</v>
      </c>
      <c r="C119" t="str">
        <f>PSESE!$B$13</f>
        <v>Environmental</v>
      </c>
      <c r="D119" s="70">
        <f>PSESE!$D$13</f>
        <v>0</v>
      </c>
      <c r="E119" s="70">
        <f>PSESE!$F$13</f>
        <v>0</v>
      </c>
      <c r="F119" s="70">
        <f>PSESE!$H$13</f>
        <v>0</v>
      </c>
      <c r="G119" t="str">
        <f t="shared" si="1"/>
        <v>ERROR</v>
      </c>
      <c r="H119" s="73"/>
    </row>
    <row r="120" spans="1:8" x14ac:dyDescent="0.6">
      <c r="A120" t="e">
        <f>ID!#REF!</f>
        <v>#REF!</v>
      </c>
      <c r="B120" t="str">
        <f>PSESE!$C$2</f>
        <v>PSESE</v>
      </c>
      <c r="C120" t="str">
        <f>PSESE!$B$16</f>
        <v>Foodhandler related</v>
      </c>
      <c r="D120" s="70">
        <f>PSESE!$D$16</f>
        <v>1E-8</v>
      </c>
      <c r="E120" s="70">
        <f>PSESE!$F$16</f>
        <v>9.9999999999999995E-7</v>
      </c>
      <c r="F120" s="70">
        <f>PSESE!$H$16</f>
        <v>1E-4</v>
      </c>
      <c r="G120" t="str">
        <f t="shared" si="1"/>
        <v>OK</v>
      </c>
      <c r="H120" s="73" t="str">
        <f>IF(SUM(D120:F120)=0.00010101,"OK","ERROR")</f>
        <v>OK</v>
      </c>
    </row>
    <row r="121" spans="1:8" x14ac:dyDescent="0.6">
      <c r="A121" t="e">
        <f>ID!#REF!</f>
        <v>#REF!</v>
      </c>
      <c r="B121" t="str">
        <f>PSESE!$C$2</f>
        <v>PSESE</v>
      </c>
      <c r="C121" t="str">
        <f>PSESE!$B$19</f>
        <v>Recreational Water</v>
      </c>
      <c r="D121" s="70">
        <f>PSESE!$D$19</f>
        <v>0</v>
      </c>
      <c r="E121" s="70">
        <f>PSESE!$F$19</f>
        <v>0</v>
      </c>
      <c r="F121" s="70">
        <f>PSESE!$H$19</f>
        <v>0</v>
      </c>
      <c r="G121" t="str">
        <f t="shared" si="1"/>
        <v>ERROR</v>
      </c>
      <c r="H121" s="73"/>
    </row>
    <row r="122" spans="1:8" x14ac:dyDescent="0.6">
      <c r="A122" t="e">
        <f>ID!#REF!</f>
        <v>#REF!</v>
      </c>
      <c r="B122" t="str">
        <f>PSESE!$C$2</f>
        <v>PSESE</v>
      </c>
      <c r="C122" t="str">
        <f>PSESE!$B$20</f>
        <v>Drinking Water</v>
      </c>
      <c r="D122" s="70">
        <f>PSESE!$D$20</f>
        <v>0</v>
      </c>
      <c r="E122" s="70">
        <f>PSESE!$F$20</f>
        <v>0</v>
      </c>
      <c r="F122" s="70">
        <f>PSESE!$H$20</f>
        <v>0</v>
      </c>
      <c r="G122" t="str">
        <f t="shared" si="1"/>
        <v>ERROR</v>
      </c>
      <c r="H122" s="73"/>
    </row>
    <row r="123" spans="1:8" x14ac:dyDescent="0.6">
      <c r="A123" t="e">
        <f>ID!#REF!</f>
        <v>#REF!</v>
      </c>
      <c r="B123" t="str">
        <f>PSESE!$C$2</f>
        <v>PSESE</v>
      </c>
      <c r="C123" t="str">
        <f>PSESE!$B$21</f>
        <v>Non-recreational/Non-drinking</v>
      </c>
      <c r="D123" s="70">
        <f>PSESE!$D$21</f>
        <v>0</v>
      </c>
      <c r="E123" s="70">
        <f>PSESE!$F$21</f>
        <v>0</v>
      </c>
      <c r="F123" s="70">
        <f>PSESE!$H$21</f>
        <v>0</v>
      </c>
      <c r="G123" t="str">
        <f t="shared" si="1"/>
        <v>ERROR</v>
      </c>
      <c r="H123" s="73"/>
    </row>
    <row r="124" spans="1:8" x14ac:dyDescent="0.6">
      <c r="A124" t="e">
        <f>ID!#REF!</f>
        <v>#REF!</v>
      </c>
      <c r="B124" t="str">
        <f>PSESE!$C$2</f>
        <v>PSESE</v>
      </c>
      <c r="C124" t="str">
        <f>PSESE!$B$25</f>
        <v>Presumed Person to Person</v>
      </c>
      <c r="D124" s="70">
        <f>PSESE!$D$25</f>
        <v>0</v>
      </c>
      <c r="E124" s="70">
        <f>PSESE!$F$25</f>
        <v>0</v>
      </c>
      <c r="F124" s="70">
        <f>PSESE!$H$25</f>
        <v>0</v>
      </c>
      <c r="G124" t="str">
        <f t="shared" si="1"/>
        <v>ERROR</v>
      </c>
      <c r="H124" s="73"/>
    </row>
    <row r="125" spans="1:8" x14ac:dyDescent="0.6">
      <c r="A125" t="e">
        <f>ID!#REF!</f>
        <v>#REF!</v>
      </c>
      <c r="B125" t="str">
        <f>PSESE!$C$2</f>
        <v>PSESE</v>
      </c>
      <c r="C125" t="str">
        <f>PSESE!$B$26</f>
        <v>Presumed Animal Contact</v>
      </c>
      <c r="D125" s="70">
        <f>PSESE!D111</f>
        <v>0</v>
      </c>
      <c r="E125" s="70">
        <f>PSESE!$F$26</f>
        <v>0</v>
      </c>
      <c r="F125" s="70">
        <f>PSESE!$H$26</f>
        <v>0</v>
      </c>
      <c r="G125" t="str">
        <f t="shared" si="1"/>
        <v>ERROR</v>
      </c>
      <c r="H125" s="73"/>
    </row>
    <row r="126" spans="1:8" x14ac:dyDescent="0.6">
      <c r="A126" t="e">
        <f>ID!#REF!</f>
        <v>#REF!</v>
      </c>
      <c r="B126" t="str">
        <f>PSEOE!$C$2</f>
        <v>PSEOE</v>
      </c>
      <c r="C126" t="str">
        <f>PSESE!$B$9</f>
        <v>Foodborne</v>
      </c>
      <c r="D126" s="70">
        <f>PSESE!$D$9</f>
        <v>1E-8</v>
      </c>
      <c r="E126" s="70">
        <f>PSESE!$F$9</f>
        <v>9.9999999999999995E-7</v>
      </c>
      <c r="F126" s="70">
        <f>PSESE!$H$9</f>
        <v>1E-4</v>
      </c>
      <c r="G126" t="str">
        <f t="shared" ref="G126:G136" si="4">IF(AND(D126&lt;E126,E126,F126),"OK","ERROR")</f>
        <v>OK</v>
      </c>
      <c r="H126" s="73" t="str">
        <f>IF(SUM(D126:F126)=0.00010101,"OK","ERROR")</f>
        <v>OK</v>
      </c>
    </row>
    <row r="127" spans="1:8" x14ac:dyDescent="0.6">
      <c r="A127" t="e">
        <f>ID!#REF!</f>
        <v>#REF!</v>
      </c>
      <c r="B127" t="str">
        <f>PSEOE!$C$2</f>
        <v>PSEOE</v>
      </c>
      <c r="C127" t="str">
        <f>PSESE!$B$10</f>
        <v>Waterborne</v>
      </c>
      <c r="D127" s="70">
        <f>PSESE!$D$10</f>
        <v>0</v>
      </c>
      <c r="E127" s="70">
        <f>PSESE!$F$10</f>
        <v>0</v>
      </c>
      <c r="F127" s="70">
        <f>PSESE!$H$10</f>
        <v>0</v>
      </c>
      <c r="G127" t="str">
        <f t="shared" si="4"/>
        <v>ERROR</v>
      </c>
      <c r="H127" s="73"/>
    </row>
    <row r="128" spans="1:8" x14ac:dyDescent="0.6">
      <c r="A128" t="e">
        <f>ID!#REF!</f>
        <v>#REF!</v>
      </c>
      <c r="B128" t="str">
        <f>PSEOE!$C$2</f>
        <v>PSEOE</v>
      </c>
      <c r="C128" t="str">
        <f>PSESE!$B$11</f>
        <v>Person to person</v>
      </c>
      <c r="D128" s="70">
        <f>PSESE!$D$11</f>
        <v>0</v>
      </c>
      <c r="E128" s="70">
        <f>PSESE!$F$11</f>
        <v>0</v>
      </c>
      <c r="F128" s="70">
        <f>PSESE!$H$11</f>
        <v>0</v>
      </c>
      <c r="G128" t="str">
        <f t="shared" si="4"/>
        <v>ERROR</v>
      </c>
      <c r="H128" s="73"/>
    </row>
    <row r="129" spans="1:8" x14ac:dyDescent="0.6">
      <c r="A129" t="e">
        <f>ID!#REF!</f>
        <v>#REF!</v>
      </c>
      <c r="B129" t="str">
        <f>PSEOE!$C$2</f>
        <v>PSEOE</v>
      </c>
      <c r="C129" t="str">
        <f>PSESE!$B$12</f>
        <v>Animal Contact</v>
      </c>
      <c r="D129" s="70">
        <f>PSESE!$D$12</f>
        <v>0</v>
      </c>
      <c r="E129" s="70">
        <f>PSESE!$F$12</f>
        <v>0</v>
      </c>
      <c r="F129" s="70">
        <f>PSESE!$H$12</f>
        <v>0</v>
      </c>
      <c r="G129" t="str">
        <f t="shared" si="4"/>
        <v>ERROR</v>
      </c>
      <c r="H129" s="73"/>
    </row>
    <row r="130" spans="1:8" x14ac:dyDescent="0.6">
      <c r="A130" t="e">
        <f>ID!#REF!</f>
        <v>#REF!</v>
      </c>
      <c r="B130" t="str">
        <f>PSEOE!$C$2</f>
        <v>PSEOE</v>
      </c>
      <c r="C130" t="str">
        <f>PSESE!$B$13</f>
        <v>Environmental</v>
      </c>
      <c r="D130" s="70">
        <f>PSESE!$D$13</f>
        <v>0</v>
      </c>
      <c r="E130" s="70">
        <f>PSESE!$F$13</f>
        <v>0</v>
      </c>
      <c r="F130" s="70">
        <f>PSESE!$H$13</f>
        <v>0</v>
      </c>
      <c r="G130" t="str">
        <f t="shared" si="4"/>
        <v>ERROR</v>
      </c>
      <c r="H130" s="73"/>
    </row>
    <row r="131" spans="1:8" x14ac:dyDescent="0.6">
      <c r="A131" t="e">
        <f>ID!#REF!</f>
        <v>#REF!</v>
      </c>
      <c r="B131" t="str">
        <f>PSEOE!$C$2</f>
        <v>PSEOE</v>
      </c>
      <c r="C131" t="str">
        <f>PSESE!$B$16</f>
        <v>Foodhandler related</v>
      </c>
      <c r="D131" s="70">
        <f>PSESE!$D$16</f>
        <v>1E-8</v>
      </c>
      <c r="E131" s="70">
        <f>PSESE!$F$16</f>
        <v>9.9999999999999995E-7</v>
      </c>
      <c r="F131" s="70">
        <f>PSESE!$H$16</f>
        <v>1E-4</v>
      </c>
      <c r="G131" t="str">
        <f t="shared" si="4"/>
        <v>OK</v>
      </c>
      <c r="H131" s="73" t="str">
        <f>IF(SUM(D131:F131)=0.00010101,"OK","ERROR")</f>
        <v>OK</v>
      </c>
    </row>
    <row r="132" spans="1:8" x14ac:dyDescent="0.6">
      <c r="A132" t="e">
        <f>ID!#REF!</f>
        <v>#REF!</v>
      </c>
      <c r="B132" t="str">
        <f>PSEOE!$C$2</f>
        <v>PSEOE</v>
      </c>
      <c r="C132" t="str">
        <f>PSESE!$B$19</f>
        <v>Recreational Water</v>
      </c>
      <c r="D132" s="70">
        <f>PSESE!$D$19</f>
        <v>0</v>
      </c>
      <c r="E132" s="70">
        <f>PSESE!$F$19</f>
        <v>0</v>
      </c>
      <c r="F132" s="70">
        <f>PSESE!$H$19</f>
        <v>0</v>
      </c>
      <c r="G132" t="str">
        <f t="shared" si="4"/>
        <v>ERROR</v>
      </c>
      <c r="H132" s="73"/>
    </row>
    <row r="133" spans="1:8" x14ac:dyDescent="0.6">
      <c r="A133" t="e">
        <f>ID!#REF!</f>
        <v>#REF!</v>
      </c>
      <c r="B133" t="str">
        <f>PSEOE!$C$2</f>
        <v>PSEOE</v>
      </c>
      <c r="C133" t="str">
        <f>PSESE!$B$20</f>
        <v>Drinking Water</v>
      </c>
      <c r="D133" s="70">
        <f>PSESE!$D$20</f>
        <v>0</v>
      </c>
      <c r="E133" s="70">
        <f>PSESE!$F$20</f>
        <v>0</v>
      </c>
      <c r="F133" s="70">
        <f>PSESE!$H$20</f>
        <v>0</v>
      </c>
      <c r="G133" t="str">
        <f t="shared" si="4"/>
        <v>ERROR</v>
      </c>
      <c r="H133" s="73"/>
    </row>
    <row r="134" spans="1:8" x14ac:dyDescent="0.6">
      <c r="A134" t="e">
        <f>ID!#REF!</f>
        <v>#REF!</v>
      </c>
      <c r="B134" t="str">
        <f>PSEOE!$C$2</f>
        <v>PSEOE</v>
      </c>
      <c r="C134" t="str">
        <f>PSESE!$B$21</f>
        <v>Non-recreational/Non-drinking</v>
      </c>
      <c r="D134" s="70">
        <f>PSESE!$D$21</f>
        <v>0</v>
      </c>
      <c r="E134" s="70">
        <f>PSESE!$F$21</f>
        <v>0</v>
      </c>
      <c r="F134" s="70">
        <f>PSESE!$H$21</f>
        <v>0</v>
      </c>
      <c r="G134" t="str">
        <f t="shared" si="4"/>
        <v>ERROR</v>
      </c>
      <c r="H134" s="73"/>
    </row>
    <row r="135" spans="1:8" x14ac:dyDescent="0.6">
      <c r="A135" t="e">
        <f>ID!#REF!</f>
        <v>#REF!</v>
      </c>
      <c r="B135" t="str">
        <f>PSEOE!$C$2</f>
        <v>PSEOE</v>
      </c>
      <c r="C135" t="str">
        <f>PSESE!$B$25</f>
        <v>Presumed Person to Person</v>
      </c>
      <c r="D135" s="70">
        <f>PSESE!$D$25</f>
        <v>0</v>
      </c>
      <c r="E135" s="70">
        <f>PSESE!$F$25</f>
        <v>0</v>
      </c>
      <c r="F135" s="70">
        <f>PSESE!$H$25</f>
        <v>0</v>
      </c>
      <c r="G135" t="str">
        <f t="shared" si="4"/>
        <v>ERROR</v>
      </c>
      <c r="H135" s="73"/>
    </row>
    <row r="136" spans="1:8" x14ac:dyDescent="0.6">
      <c r="A136" t="e">
        <f>ID!#REF!</f>
        <v>#REF!</v>
      </c>
      <c r="B136" t="str">
        <f>PSEOE!$C$2</f>
        <v>PSEOE</v>
      </c>
      <c r="C136" t="str">
        <f>PSESE!$B$26</f>
        <v>Presumed Animal Contact</v>
      </c>
      <c r="D136" s="70">
        <f>PSESE!D122</f>
        <v>0</v>
      </c>
      <c r="E136" s="70">
        <f>PSESE!$F$26</f>
        <v>0</v>
      </c>
      <c r="F136" s="70">
        <f>PSESE!$H$26</f>
        <v>0</v>
      </c>
      <c r="G136" t="str">
        <f t="shared" si="4"/>
        <v>ERROR</v>
      </c>
      <c r="H136" s="73"/>
    </row>
    <row r="137" spans="1:8" x14ac:dyDescent="0.6">
      <c r="A137" t="e">
        <f>ID!#REF!</f>
        <v>#REF!</v>
      </c>
      <c r="B137" t="str">
        <f>PSEPN!$C$2</f>
        <v>PSEPN</v>
      </c>
      <c r="C137" t="str">
        <f>PSESE!$B$9</f>
        <v>Foodborne</v>
      </c>
      <c r="D137" s="70">
        <f>PSESE!$D$9</f>
        <v>1E-8</v>
      </c>
      <c r="E137" s="70">
        <f>PSESE!$F$9</f>
        <v>9.9999999999999995E-7</v>
      </c>
      <c r="F137" s="70">
        <f>PSESE!$H$9</f>
        <v>1E-4</v>
      </c>
      <c r="G137" t="str">
        <f t="shared" ref="G137:G147" si="5">IF(AND(D137&lt;E137,E137,F137),"OK","ERROR")</f>
        <v>OK</v>
      </c>
      <c r="H137" s="73" t="str">
        <f>IF(SUM(D137:F137)=0.00010101,"OK","ERROR")</f>
        <v>OK</v>
      </c>
    </row>
    <row r="138" spans="1:8" x14ac:dyDescent="0.6">
      <c r="A138" t="e">
        <f>ID!#REF!</f>
        <v>#REF!</v>
      </c>
      <c r="B138" t="str">
        <f>PSEPN!$C$2</f>
        <v>PSEPN</v>
      </c>
      <c r="C138" t="str">
        <f>PSESE!$B$10</f>
        <v>Waterborne</v>
      </c>
      <c r="D138" s="70">
        <f>PSESE!$D$10</f>
        <v>0</v>
      </c>
      <c r="E138" s="70">
        <f>PSESE!$F$10</f>
        <v>0</v>
      </c>
      <c r="F138" s="70">
        <f>PSESE!$H$10</f>
        <v>0</v>
      </c>
      <c r="G138" t="str">
        <f t="shared" si="5"/>
        <v>ERROR</v>
      </c>
      <c r="H138" s="73"/>
    </row>
    <row r="139" spans="1:8" x14ac:dyDescent="0.6">
      <c r="A139" t="e">
        <f>ID!#REF!</f>
        <v>#REF!</v>
      </c>
      <c r="B139" t="str">
        <f>PSEPN!$C$2</f>
        <v>PSEPN</v>
      </c>
      <c r="C139" t="str">
        <f>PSESE!$B$11</f>
        <v>Person to person</v>
      </c>
      <c r="D139" s="70">
        <f>PSESE!$D$11</f>
        <v>0</v>
      </c>
      <c r="E139" s="70">
        <f>PSESE!$F$11</f>
        <v>0</v>
      </c>
      <c r="F139" s="70">
        <f>PSESE!$H$11</f>
        <v>0</v>
      </c>
      <c r="G139" t="str">
        <f t="shared" si="5"/>
        <v>ERROR</v>
      </c>
      <c r="H139" s="73"/>
    </row>
    <row r="140" spans="1:8" x14ac:dyDescent="0.6">
      <c r="A140" t="e">
        <f>ID!#REF!</f>
        <v>#REF!</v>
      </c>
      <c r="B140" t="str">
        <f>PSEPN!$C$2</f>
        <v>PSEPN</v>
      </c>
      <c r="C140" t="str">
        <f>PSESE!$B$12</f>
        <v>Animal Contact</v>
      </c>
      <c r="D140" s="70">
        <f>PSESE!$D$12</f>
        <v>0</v>
      </c>
      <c r="E140" s="70">
        <f>PSESE!$F$12</f>
        <v>0</v>
      </c>
      <c r="F140" s="70">
        <f>PSESE!$H$12</f>
        <v>0</v>
      </c>
      <c r="G140" t="str">
        <f t="shared" si="5"/>
        <v>ERROR</v>
      </c>
      <c r="H140" s="73"/>
    </row>
    <row r="141" spans="1:8" x14ac:dyDescent="0.6">
      <c r="A141" t="e">
        <f>ID!#REF!</f>
        <v>#REF!</v>
      </c>
      <c r="B141" t="str">
        <f>PSEPN!$C$2</f>
        <v>PSEPN</v>
      </c>
      <c r="C141" t="str">
        <f>PSESE!$B$13</f>
        <v>Environmental</v>
      </c>
      <c r="D141" s="70">
        <f>PSESE!$D$13</f>
        <v>0</v>
      </c>
      <c r="E141" s="70">
        <f>PSESE!$F$13</f>
        <v>0</v>
      </c>
      <c r="F141" s="70">
        <f>PSESE!$H$13</f>
        <v>0</v>
      </c>
      <c r="G141" t="str">
        <f t="shared" si="5"/>
        <v>ERROR</v>
      </c>
      <c r="H141" s="73"/>
    </row>
    <row r="142" spans="1:8" x14ac:dyDescent="0.6">
      <c r="A142" t="e">
        <f>ID!#REF!</f>
        <v>#REF!</v>
      </c>
      <c r="B142" t="str">
        <f>PSEPN!$C$2</f>
        <v>PSEPN</v>
      </c>
      <c r="C142" t="str">
        <f>PSESE!$B$16</f>
        <v>Foodhandler related</v>
      </c>
      <c r="D142" s="70">
        <f>PSESE!$D$16</f>
        <v>1E-8</v>
      </c>
      <c r="E142" s="70">
        <f>PSESE!$F$16</f>
        <v>9.9999999999999995E-7</v>
      </c>
      <c r="F142" s="70">
        <f>PSESE!$H$16</f>
        <v>1E-4</v>
      </c>
      <c r="G142" t="str">
        <f t="shared" si="5"/>
        <v>OK</v>
      </c>
      <c r="H142" s="73" t="str">
        <f>IF(SUM(D142:F142)=0.00010101,"OK","ERROR")</f>
        <v>OK</v>
      </c>
    </row>
    <row r="143" spans="1:8" x14ac:dyDescent="0.6">
      <c r="A143" t="e">
        <f>ID!#REF!</f>
        <v>#REF!</v>
      </c>
      <c r="B143" t="str">
        <f>PSEPN!$C$2</f>
        <v>PSEPN</v>
      </c>
      <c r="C143" t="str">
        <f>PSESE!$B$19</f>
        <v>Recreational Water</v>
      </c>
      <c r="D143" s="70">
        <f>PSESE!$D$19</f>
        <v>0</v>
      </c>
      <c r="E143" s="70">
        <f>PSESE!$F$19</f>
        <v>0</v>
      </c>
      <c r="F143" s="70">
        <f>PSESE!$H$19</f>
        <v>0</v>
      </c>
      <c r="G143" t="str">
        <f t="shared" si="5"/>
        <v>ERROR</v>
      </c>
      <c r="H143" s="73"/>
    </row>
    <row r="144" spans="1:8" x14ac:dyDescent="0.6">
      <c r="A144" t="e">
        <f>ID!#REF!</f>
        <v>#REF!</v>
      </c>
      <c r="B144" t="str">
        <f>PSEPN!$C$2</f>
        <v>PSEPN</v>
      </c>
      <c r="C144" t="str">
        <f>PSESE!$B$20</f>
        <v>Drinking Water</v>
      </c>
      <c r="D144" s="70">
        <f>PSESE!$D$20</f>
        <v>0</v>
      </c>
      <c r="E144" s="70">
        <f>PSESE!$F$20</f>
        <v>0</v>
      </c>
      <c r="F144" s="70">
        <f>PSESE!$H$20</f>
        <v>0</v>
      </c>
      <c r="G144" t="str">
        <f t="shared" si="5"/>
        <v>ERROR</v>
      </c>
      <c r="H144" s="73"/>
    </row>
    <row r="145" spans="1:8" x14ac:dyDescent="0.6">
      <c r="A145" t="e">
        <f>ID!#REF!</f>
        <v>#REF!</v>
      </c>
      <c r="B145" t="str">
        <f>PSEPN!$C$2</f>
        <v>PSEPN</v>
      </c>
      <c r="C145" t="str">
        <f>PSESE!$B$21</f>
        <v>Non-recreational/Non-drinking</v>
      </c>
      <c r="D145" s="70">
        <f>PSESE!$D$21</f>
        <v>0</v>
      </c>
      <c r="E145" s="70">
        <f>PSESE!$F$21</f>
        <v>0</v>
      </c>
      <c r="F145" s="70">
        <f>PSESE!$H$21</f>
        <v>0</v>
      </c>
      <c r="G145" t="str">
        <f t="shared" si="5"/>
        <v>ERROR</v>
      </c>
      <c r="H145" s="73"/>
    </row>
    <row r="146" spans="1:8" x14ac:dyDescent="0.6">
      <c r="A146" t="e">
        <f>ID!#REF!</f>
        <v>#REF!</v>
      </c>
      <c r="B146" t="str">
        <f>PSEPN!$C$2</f>
        <v>PSEPN</v>
      </c>
      <c r="C146" t="str">
        <f>PSESE!$B$25</f>
        <v>Presumed Person to Person</v>
      </c>
      <c r="D146" s="70">
        <f>PSESE!$D$25</f>
        <v>0</v>
      </c>
      <c r="E146" s="70">
        <f>PSESE!$F$25</f>
        <v>0</v>
      </c>
      <c r="F146" s="70">
        <f>PSESE!$H$25</f>
        <v>0</v>
      </c>
      <c r="G146" t="str">
        <f t="shared" si="5"/>
        <v>ERROR</v>
      </c>
      <c r="H146" s="73"/>
    </row>
    <row r="147" spans="1:8" x14ac:dyDescent="0.6">
      <c r="A147" t="e">
        <f>ID!#REF!</f>
        <v>#REF!</v>
      </c>
      <c r="B147" t="str">
        <f>PSEPN!$C$2</f>
        <v>PSEPN</v>
      </c>
      <c r="C147" t="str">
        <f>PSESE!$B$26</f>
        <v>Presumed Animal Contact</v>
      </c>
      <c r="D147" s="70">
        <f>PSESE!D133</f>
        <v>0</v>
      </c>
      <c r="E147" s="70">
        <f>PSESE!$F$26</f>
        <v>0</v>
      </c>
      <c r="F147" s="70">
        <f>PSESE!$H$26</f>
        <v>0</v>
      </c>
      <c r="G147" t="str">
        <f t="shared" si="5"/>
        <v>ERROR</v>
      </c>
      <c r="H147" s="73"/>
    </row>
    <row r="148" spans="1:8" x14ac:dyDescent="0.6">
      <c r="A148" t="e">
        <f>ID!#REF!</f>
        <v>#REF!</v>
      </c>
      <c r="B148" t="str">
        <f>SALMO!$C$2</f>
        <v>SALMO</v>
      </c>
      <c r="C148" t="str">
        <f>SALMO!$B$9</f>
        <v>Foodborne</v>
      </c>
      <c r="D148" s="70">
        <f>SALMO!$D$9</f>
        <v>0</v>
      </c>
      <c r="E148" s="70">
        <f>SALMO!$F$9</f>
        <v>0</v>
      </c>
      <c r="F148" s="70">
        <f>SALMO!$H$9</f>
        <v>0</v>
      </c>
      <c r="G148" t="str">
        <f t="shared" si="1"/>
        <v>ERROR</v>
      </c>
      <c r="H148" s="73"/>
    </row>
    <row r="149" spans="1:8" x14ac:dyDescent="0.6">
      <c r="A149" t="e">
        <f>ID!#REF!</f>
        <v>#REF!</v>
      </c>
      <c r="B149" t="str">
        <f>SALMO!$C$2</f>
        <v>SALMO</v>
      </c>
      <c r="C149" t="str">
        <f>SALMO!$B$10</f>
        <v>Waterborne</v>
      </c>
      <c r="D149" s="70">
        <f>SALMO!$D$10</f>
        <v>0</v>
      </c>
      <c r="E149" s="70">
        <f>SALMO!$F$10</f>
        <v>0</v>
      </c>
      <c r="F149" s="70">
        <f>SALMO!$H$10</f>
        <v>0</v>
      </c>
      <c r="G149" t="str">
        <f t="shared" si="1"/>
        <v>ERROR</v>
      </c>
      <c r="H149" s="73"/>
    </row>
    <row r="150" spans="1:8" x14ac:dyDescent="0.6">
      <c r="A150" t="e">
        <f>ID!#REF!</f>
        <v>#REF!</v>
      </c>
      <c r="B150" t="str">
        <f>SALMO!$C$2</f>
        <v>SALMO</v>
      </c>
      <c r="C150" t="str">
        <f>SALMO!$B$11</f>
        <v>Person to person</v>
      </c>
      <c r="D150" s="70">
        <f>SALMO!$D$11</f>
        <v>0</v>
      </c>
      <c r="E150" s="70">
        <f>SALMO!$F$11</f>
        <v>0</v>
      </c>
      <c r="F150" s="70">
        <f>SALMO!$H$11</f>
        <v>0</v>
      </c>
      <c r="G150" t="str">
        <f t="shared" si="1"/>
        <v>ERROR</v>
      </c>
      <c r="H150" s="73"/>
    </row>
    <row r="151" spans="1:8" x14ac:dyDescent="0.6">
      <c r="A151" t="e">
        <f>ID!#REF!</f>
        <v>#REF!</v>
      </c>
      <c r="B151" t="str">
        <f>SALMO!$C$2</f>
        <v>SALMO</v>
      </c>
      <c r="C151" t="str">
        <f>SALMO!$B$12</f>
        <v>Animal Contact</v>
      </c>
      <c r="D151" s="70">
        <f>SALMO!$D$12</f>
        <v>0</v>
      </c>
      <c r="E151" s="70">
        <f>SALMO!$F$12</f>
        <v>0</v>
      </c>
      <c r="F151" s="70">
        <f>SALMO!$H$12</f>
        <v>0</v>
      </c>
      <c r="G151" t="str">
        <f t="shared" si="1"/>
        <v>ERROR</v>
      </c>
      <c r="H151" s="73"/>
    </row>
    <row r="152" spans="1:8" x14ac:dyDescent="0.6">
      <c r="A152" t="e">
        <f>ID!#REF!</f>
        <v>#REF!</v>
      </c>
      <c r="B152" t="str">
        <f>SALMO!$C$2</f>
        <v>SALMO</v>
      </c>
      <c r="C152" t="str">
        <f>SALMO!$B$13</f>
        <v>Environmental</v>
      </c>
      <c r="D152" s="70">
        <f>SALMO!$D$13</f>
        <v>0</v>
      </c>
      <c r="E152" s="70">
        <f>SALMO!$F$13</f>
        <v>0</v>
      </c>
      <c r="F152" s="70">
        <f>SALMO!$H$13</f>
        <v>0</v>
      </c>
      <c r="G152" t="str">
        <f t="shared" si="1"/>
        <v>ERROR</v>
      </c>
      <c r="H152" s="73"/>
    </row>
    <row r="153" spans="1:8" x14ac:dyDescent="0.6">
      <c r="A153" t="e">
        <f>ID!#REF!</f>
        <v>#REF!</v>
      </c>
      <c r="B153" t="str">
        <f>SALMO!$C$2</f>
        <v>SALMO</v>
      </c>
      <c r="C153" t="str">
        <f>SALMO!$B$16</f>
        <v>Foodhandler related</v>
      </c>
      <c r="D153" s="70">
        <f>SALMO!$D$16</f>
        <v>0</v>
      </c>
      <c r="E153" s="70">
        <f>SALMO!$F$16</f>
        <v>0</v>
      </c>
      <c r="F153" s="70">
        <f>SALMO!$H$16</f>
        <v>0</v>
      </c>
      <c r="G153" t="str">
        <f t="shared" ref="G153:G216" si="6">IF(AND(D153&lt;E153,E153,F153),"OK","ERROR")</f>
        <v>ERROR</v>
      </c>
      <c r="H153" s="73"/>
    </row>
    <row r="154" spans="1:8" x14ac:dyDescent="0.6">
      <c r="A154" t="e">
        <f>ID!#REF!</f>
        <v>#REF!</v>
      </c>
      <c r="B154" t="str">
        <f>SALMO!$C$2</f>
        <v>SALMO</v>
      </c>
      <c r="C154" t="str">
        <f>SALMO!$B$19</f>
        <v>Recreational Water</v>
      </c>
      <c r="D154" s="70">
        <f>SALMO!$D$19</f>
        <v>0</v>
      </c>
      <c r="E154" s="70">
        <f>SALMO!$F$19</f>
        <v>0</v>
      </c>
      <c r="F154" s="70">
        <f>SALMO!$H$19</f>
        <v>0</v>
      </c>
      <c r="G154" t="str">
        <f t="shared" si="6"/>
        <v>ERROR</v>
      </c>
      <c r="H154" s="73"/>
    </row>
    <row r="155" spans="1:8" x14ac:dyDescent="0.6">
      <c r="A155" t="e">
        <f>ID!#REF!</f>
        <v>#REF!</v>
      </c>
      <c r="B155" t="str">
        <f>SALMO!$C$2</f>
        <v>SALMO</v>
      </c>
      <c r="C155" t="str">
        <f>SALMO!$B$20</f>
        <v>Drinking Water</v>
      </c>
      <c r="D155" s="70">
        <f>SALMO!$D$20</f>
        <v>0</v>
      </c>
      <c r="E155" s="70">
        <f>SALMO!$F$20</f>
        <v>0</v>
      </c>
      <c r="F155" s="70">
        <f>SALMO!$H$20</f>
        <v>0</v>
      </c>
      <c r="G155" t="str">
        <f t="shared" si="6"/>
        <v>ERROR</v>
      </c>
      <c r="H155" s="73"/>
    </row>
    <row r="156" spans="1:8" x14ac:dyDescent="0.6">
      <c r="A156" t="e">
        <f>ID!#REF!</f>
        <v>#REF!</v>
      </c>
      <c r="B156" t="str">
        <f>SALMO!$C$2</f>
        <v>SALMO</v>
      </c>
      <c r="C156" t="str">
        <f>SALMO!$B$21</f>
        <v>Non-recreational/Non-drinking</v>
      </c>
      <c r="D156" s="70">
        <f>SALMO!$D$21</f>
        <v>0</v>
      </c>
      <c r="E156" s="70">
        <f>SALMO!$F$21</f>
        <v>0</v>
      </c>
      <c r="F156" s="70">
        <f>SALMO!$H$21</f>
        <v>0</v>
      </c>
      <c r="G156" t="str">
        <f t="shared" si="6"/>
        <v>ERROR</v>
      </c>
      <c r="H156" s="73"/>
    </row>
    <row r="157" spans="1:8" x14ac:dyDescent="0.6">
      <c r="A157" t="e">
        <f>ID!#REF!</f>
        <v>#REF!</v>
      </c>
      <c r="B157" t="str">
        <f>SALMO!$C$2</f>
        <v>SALMO</v>
      </c>
      <c r="C157" t="str">
        <f>SALMO!$B$25</f>
        <v>Presumed Person to Person</v>
      </c>
      <c r="D157" s="70">
        <f>SALMO!$D$25</f>
        <v>0</v>
      </c>
      <c r="E157" s="70">
        <f>SALMO!$F$25</f>
        <v>0</v>
      </c>
      <c r="F157" s="70">
        <f>SALMO!$H$25</f>
        <v>0</v>
      </c>
      <c r="G157" t="str">
        <f t="shared" si="6"/>
        <v>ERROR</v>
      </c>
      <c r="H157" s="73"/>
    </row>
    <row r="158" spans="1:8" x14ac:dyDescent="0.6">
      <c r="A158" t="e">
        <f>ID!#REF!</f>
        <v>#REF!</v>
      </c>
      <c r="B158" t="str">
        <f>SALMO!$C$2</f>
        <v>SALMO</v>
      </c>
      <c r="C158" t="str">
        <f>SALMO!$B$26</f>
        <v>Presumed Animal Contact</v>
      </c>
      <c r="D158" s="70">
        <f>SALMO!D122</f>
        <v>0</v>
      </c>
      <c r="E158" s="70">
        <f>SALMO!$F$26</f>
        <v>0</v>
      </c>
      <c r="F158" s="70">
        <f>SALMO!$H$26</f>
        <v>0</v>
      </c>
      <c r="G158" t="str">
        <f t="shared" si="6"/>
        <v>ERROR</v>
      </c>
      <c r="H158" s="73"/>
    </row>
    <row r="159" spans="1:8" x14ac:dyDescent="0.6">
      <c r="A159" t="e">
        <f>ID!#REF!</f>
        <v>#REF!</v>
      </c>
      <c r="B159" t="str">
        <f>SALM5!$C$2</f>
        <v>SALM5</v>
      </c>
      <c r="C159" t="str">
        <f>SALM5!$B$9</f>
        <v>Foodborne</v>
      </c>
      <c r="D159" s="70">
        <f>SALM5!$D$9</f>
        <v>0</v>
      </c>
      <c r="E159" s="70">
        <f>SALM5!$F$9</f>
        <v>0</v>
      </c>
      <c r="F159" s="70">
        <f>SALM5!$H$9</f>
        <v>0</v>
      </c>
      <c r="G159" t="str">
        <f t="shared" si="6"/>
        <v>ERROR</v>
      </c>
      <c r="H159" s="73"/>
    </row>
    <row r="160" spans="1:8" x14ac:dyDescent="0.6">
      <c r="A160" t="e">
        <f>ID!#REF!</f>
        <v>#REF!</v>
      </c>
      <c r="B160" t="str">
        <f>SALM5!$C$2</f>
        <v>SALM5</v>
      </c>
      <c r="C160" t="str">
        <f>SALM5!$B$10</f>
        <v>Waterborne</v>
      </c>
      <c r="D160" s="70">
        <f>SALM5!$D$10</f>
        <v>0</v>
      </c>
      <c r="E160" s="70">
        <f>SALM5!$F$10</f>
        <v>0</v>
      </c>
      <c r="F160" s="70">
        <f>SALM5!$H$10</f>
        <v>0</v>
      </c>
      <c r="G160" t="str">
        <f t="shared" si="6"/>
        <v>ERROR</v>
      </c>
      <c r="H160" s="73"/>
    </row>
    <row r="161" spans="1:8" x14ac:dyDescent="0.6">
      <c r="A161" t="e">
        <f>ID!#REF!</f>
        <v>#REF!</v>
      </c>
      <c r="B161" t="str">
        <f>SALM5!$C$2</f>
        <v>SALM5</v>
      </c>
      <c r="C161" t="str">
        <f>SALM5!$B$11</f>
        <v>Person to person</v>
      </c>
      <c r="D161" s="70">
        <f>SALM5!$D$11</f>
        <v>0</v>
      </c>
      <c r="E161" s="70">
        <f>SALM5!$F$11</f>
        <v>0</v>
      </c>
      <c r="F161" s="70">
        <f>SALM5!$H$11</f>
        <v>0</v>
      </c>
      <c r="G161" t="str">
        <f t="shared" si="6"/>
        <v>ERROR</v>
      </c>
      <c r="H161" s="73"/>
    </row>
    <row r="162" spans="1:8" x14ac:dyDescent="0.6">
      <c r="A162" t="e">
        <f>ID!#REF!</f>
        <v>#REF!</v>
      </c>
      <c r="B162" t="str">
        <f>SALM5!$C$2</f>
        <v>SALM5</v>
      </c>
      <c r="C162" t="str">
        <f>SALM5!$B$12</f>
        <v>Animal Contact</v>
      </c>
      <c r="D162" s="70">
        <f>SALM5!$D$12</f>
        <v>0</v>
      </c>
      <c r="E162" s="70">
        <f>SALM5!$F$12</f>
        <v>0</v>
      </c>
      <c r="F162" s="70">
        <f>SALM5!$H$12</f>
        <v>0</v>
      </c>
      <c r="G162" t="str">
        <f t="shared" si="6"/>
        <v>ERROR</v>
      </c>
      <c r="H162" s="73"/>
    </row>
    <row r="163" spans="1:8" x14ac:dyDescent="0.6">
      <c r="A163" t="e">
        <f>ID!#REF!</f>
        <v>#REF!</v>
      </c>
      <c r="B163" t="str">
        <f>SALM5!$C$2</f>
        <v>SALM5</v>
      </c>
      <c r="C163" t="str">
        <f>SALM5!$B$13</f>
        <v>Environmental</v>
      </c>
      <c r="D163" s="70">
        <f>SALM5!$D$13</f>
        <v>0</v>
      </c>
      <c r="E163" s="70">
        <f>SALM5!$F$13</f>
        <v>0</v>
      </c>
      <c r="F163" s="70">
        <f>SALM5!$H$13</f>
        <v>0</v>
      </c>
      <c r="G163" t="str">
        <f t="shared" si="6"/>
        <v>ERROR</v>
      </c>
      <c r="H163" s="73"/>
    </row>
    <row r="164" spans="1:8" x14ac:dyDescent="0.6">
      <c r="A164" t="e">
        <f>ID!#REF!</f>
        <v>#REF!</v>
      </c>
      <c r="B164" t="str">
        <f>SALM5!$C$2</f>
        <v>SALM5</v>
      </c>
      <c r="C164" t="str">
        <f>SALM5!$B$16</f>
        <v>Foodhandler related</v>
      </c>
      <c r="D164" s="70">
        <f>SALM5!$D$16</f>
        <v>0</v>
      </c>
      <c r="E164" s="70">
        <f>SALM5!$F$16</f>
        <v>0</v>
      </c>
      <c r="F164" s="70">
        <f>SALM5!$H$16</f>
        <v>0</v>
      </c>
      <c r="G164" t="str">
        <f t="shared" si="6"/>
        <v>ERROR</v>
      </c>
      <c r="H164" s="73"/>
    </row>
    <row r="165" spans="1:8" x14ac:dyDescent="0.6">
      <c r="A165" t="e">
        <f>ID!#REF!</f>
        <v>#REF!</v>
      </c>
      <c r="B165" t="str">
        <f>SALM5!$C$2</f>
        <v>SALM5</v>
      </c>
      <c r="C165" t="str">
        <f>SALM5!$B$19</f>
        <v>Recreational Water</v>
      </c>
      <c r="D165" s="70">
        <f>SALM5!$D$19</f>
        <v>0</v>
      </c>
      <c r="E165" s="70">
        <f>SALM5!$F$19</f>
        <v>0</v>
      </c>
      <c r="F165" s="70">
        <f>SALM5!$H$19</f>
        <v>0</v>
      </c>
      <c r="G165" t="str">
        <f t="shared" si="6"/>
        <v>ERROR</v>
      </c>
      <c r="H165" s="73"/>
    </row>
    <row r="166" spans="1:8" x14ac:dyDescent="0.6">
      <c r="A166" t="e">
        <f>ID!#REF!</f>
        <v>#REF!</v>
      </c>
      <c r="B166" t="str">
        <f>SALM5!$C$2</f>
        <v>SALM5</v>
      </c>
      <c r="C166" t="str">
        <f>SALM5!$B$20</f>
        <v>Drinking Water</v>
      </c>
      <c r="D166" s="70">
        <f>SALM5!$D$20</f>
        <v>0</v>
      </c>
      <c r="E166" s="70">
        <f>SALM5!$F$20</f>
        <v>0</v>
      </c>
      <c r="F166" s="70">
        <f>SALM5!$H$20</f>
        <v>0</v>
      </c>
      <c r="G166" t="str">
        <f t="shared" si="6"/>
        <v>ERROR</v>
      </c>
      <c r="H166" s="73"/>
    </row>
    <row r="167" spans="1:8" x14ac:dyDescent="0.6">
      <c r="A167" t="e">
        <f>ID!#REF!</f>
        <v>#REF!</v>
      </c>
      <c r="B167" t="str">
        <f>SALM5!$C$2</f>
        <v>SALM5</v>
      </c>
      <c r="C167" t="str">
        <f>SALM5!$B$21</f>
        <v>Non-recreational/Non-drinking</v>
      </c>
      <c r="D167" s="70">
        <f>SALM5!$D$21</f>
        <v>0</v>
      </c>
      <c r="E167" s="70">
        <f>SALM5!$F$21</f>
        <v>0</v>
      </c>
      <c r="F167" s="70">
        <f>SALM5!$H$21</f>
        <v>0</v>
      </c>
      <c r="G167" t="str">
        <f t="shared" si="6"/>
        <v>ERROR</v>
      </c>
      <c r="H167" s="73"/>
    </row>
    <row r="168" spans="1:8" x14ac:dyDescent="0.6">
      <c r="A168" t="e">
        <f>ID!#REF!</f>
        <v>#REF!</v>
      </c>
      <c r="B168" t="str">
        <f>SALM5!$C$2</f>
        <v>SALM5</v>
      </c>
      <c r="C168" t="str">
        <f>SALM5!$B$25</f>
        <v>Presumed Person to Person</v>
      </c>
      <c r="D168" s="70">
        <f>SALM5!$D$25</f>
        <v>0</v>
      </c>
      <c r="E168" s="70">
        <f>SALM5!$F$25</f>
        <v>0</v>
      </c>
      <c r="F168" s="70">
        <f>SALM5!$H$25</f>
        <v>0</v>
      </c>
      <c r="G168" t="str">
        <f t="shared" si="6"/>
        <v>ERROR</v>
      </c>
      <c r="H168" s="73"/>
    </row>
    <row r="169" spans="1:8" x14ac:dyDescent="0.6">
      <c r="A169" t="e">
        <f>ID!#REF!</f>
        <v>#REF!</v>
      </c>
      <c r="B169" t="str">
        <f>SALM5!$C$2</f>
        <v>SALM5</v>
      </c>
      <c r="C169" t="str">
        <f>SALM5!$B$26</f>
        <v>Presumed Animal Contact</v>
      </c>
      <c r="D169" s="70">
        <f>SALM5!D133</f>
        <v>0</v>
      </c>
      <c r="E169" s="70">
        <f>SALM5!$F$26</f>
        <v>0</v>
      </c>
      <c r="F169" s="70">
        <f>SALM5!$H$26</f>
        <v>0</v>
      </c>
      <c r="G169" t="str">
        <f t="shared" si="6"/>
        <v>ERROR</v>
      </c>
      <c r="H169" s="73"/>
    </row>
    <row r="170" spans="1:8" x14ac:dyDescent="0.6">
      <c r="A170" t="e">
        <f>ID!#REF!</f>
        <v>#REF!</v>
      </c>
      <c r="B170" t="str">
        <f>SAENT!$C$2</f>
        <v>SAENT</v>
      </c>
      <c r="C170" t="str">
        <f>SAENT!$B$9</f>
        <v>Foodborne</v>
      </c>
      <c r="D170" s="70">
        <f>SAENT!$D$9</f>
        <v>0</v>
      </c>
      <c r="E170" s="70">
        <f>SAENT!$F$9</f>
        <v>0</v>
      </c>
      <c r="F170" s="70">
        <f>SAENT!$H$9</f>
        <v>0</v>
      </c>
      <c r="G170" t="str">
        <f t="shared" si="6"/>
        <v>ERROR</v>
      </c>
      <c r="H170" s="73"/>
    </row>
    <row r="171" spans="1:8" x14ac:dyDescent="0.6">
      <c r="A171" t="e">
        <f>ID!#REF!</f>
        <v>#REF!</v>
      </c>
      <c r="B171" t="str">
        <f>SAENT!$C$2</f>
        <v>SAENT</v>
      </c>
      <c r="C171" t="str">
        <f>SAENT!$B$10</f>
        <v>Waterborne</v>
      </c>
      <c r="D171" s="70">
        <f>SAENT!$D$10</f>
        <v>0</v>
      </c>
      <c r="E171" s="70">
        <f>SAENT!$F$10</f>
        <v>0</v>
      </c>
      <c r="F171" s="70">
        <f>SAENT!$H$10</f>
        <v>0</v>
      </c>
      <c r="G171" t="str">
        <f t="shared" si="6"/>
        <v>ERROR</v>
      </c>
      <c r="H171" s="73"/>
    </row>
    <row r="172" spans="1:8" x14ac:dyDescent="0.6">
      <c r="A172" t="e">
        <f>ID!#REF!</f>
        <v>#REF!</v>
      </c>
      <c r="B172" t="str">
        <f>SAENT!$C$2</f>
        <v>SAENT</v>
      </c>
      <c r="C172" t="str">
        <f>SAENT!$B$11</f>
        <v>Person to person</v>
      </c>
      <c r="D172" s="70">
        <f>SAENT!$D$11</f>
        <v>0</v>
      </c>
      <c r="E172" s="70">
        <f>SAENT!$F$11</f>
        <v>0</v>
      </c>
      <c r="F172" s="70">
        <f>SAENT!$H$11</f>
        <v>0</v>
      </c>
      <c r="G172" t="str">
        <f t="shared" si="6"/>
        <v>ERROR</v>
      </c>
      <c r="H172" s="73"/>
    </row>
    <row r="173" spans="1:8" x14ac:dyDescent="0.6">
      <c r="A173" t="e">
        <f>ID!#REF!</f>
        <v>#REF!</v>
      </c>
      <c r="B173" t="str">
        <f>SAENT!$C$2</f>
        <v>SAENT</v>
      </c>
      <c r="C173" t="str">
        <f>SAENT!$B$12</f>
        <v>Animal Contact</v>
      </c>
      <c r="D173" s="70">
        <f>SAENT!$D$12</f>
        <v>0</v>
      </c>
      <c r="E173" s="70">
        <f>SAENT!$F$12</f>
        <v>0</v>
      </c>
      <c r="F173" s="70">
        <f>SAENT!$H$12</f>
        <v>0</v>
      </c>
      <c r="G173" t="str">
        <f t="shared" si="6"/>
        <v>ERROR</v>
      </c>
      <c r="H173" s="73"/>
    </row>
    <row r="174" spans="1:8" x14ac:dyDescent="0.6">
      <c r="A174" t="e">
        <f>ID!#REF!</f>
        <v>#REF!</v>
      </c>
      <c r="B174" t="str">
        <f>SAENT!$C$2</f>
        <v>SAENT</v>
      </c>
      <c r="C174" t="str">
        <f>SAENT!$B$13</f>
        <v>Environmental</v>
      </c>
      <c r="D174" s="70">
        <f>SAENT!$D$13</f>
        <v>0</v>
      </c>
      <c r="E174" s="70">
        <f>SAENT!$F$13</f>
        <v>0</v>
      </c>
      <c r="F174" s="70">
        <f>SAENT!$H$13</f>
        <v>0</v>
      </c>
      <c r="G174" t="str">
        <f t="shared" si="6"/>
        <v>ERROR</v>
      </c>
      <c r="H174" s="73"/>
    </row>
    <row r="175" spans="1:8" x14ac:dyDescent="0.6">
      <c r="A175" t="e">
        <f>ID!#REF!</f>
        <v>#REF!</v>
      </c>
      <c r="B175" t="str">
        <f>SAENT!$C$2</f>
        <v>SAENT</v>
      </c>
      <c r="C175" t="str">
        <f>SAENT!$B$16</f>
        <v>Foodhandler related</v>
      </c>
      <c r="D175" s="70">
        <f>SAENT!$D$16</f>
        <v>0</v>
      </c>
      <c r="E175" s="70">
        <f>SAENT!$F$16</f>
        <v>0</v>
      </c>
      <c r="F175" s="70">
        <f>SAENT!$H$16</f>
        <v>0</v>
      </c>
      <c r="G175" t="str">
        <f t="shared" si="6"/>
        <v>ERROR</v>
      </c>
      <c r="H175" s="73"/>
    </row>
    <row r="176" spans="1:8" x14ac:dyDescent="0.6">
      <c r="A176" t="e">
        <f>ID!#REF!</f>
        <v>#REF!</v>
      </c>
      <c r="B176" t="str">
        <f>SAENT!$C$2</f>
        <v>SAENT</v>
      </c>
      <c r="C176" t="str">
        <f>SAENT!$B$19</f>
        <v>Recreational Water</v>
      </c>
      <c r="D176" s="70">
        <f>SAENT!$D$19</f>
        <v>0</v>
      </c>
      <c r="E176" s="70">
        <f>SAENT!$F$19</f>
        <v>0</v>
      </c>
      <c r="F176" s="70">
        <f>SAENT!$H$19</f>
        <v>0</v>
      </c>
      <c r="G176" t="str">
        <f t="shared" si="6"/>
        <v>ERROR</v>
      </c>
      <c r="H176" s="73"/>
    </row>
    <row r="177" spans="1:8" x14ac:dyDescent="0.6">
      <c r="A177" t="e">
        <f>ID!#REF!</f>
        <v>#REF!</v>
      </c>
      <c r="B177" t="str">
        <f>SAENT!$C$2</f>
        <v>SAENT</v>
      </c>
      <c r="C177" t="str">
        <f>SAENT!$B$20</f>
        <v>Drinking Water</v>
      </c>
      <c r="D177" s="70">
        <f>SAENT!$D$20</f>
        <v>0</v>
      </c>
      <c r="E177" s="70">
        <f>SAENT!$F$20</f>
        <v>0</v>
      </c>
      <c r="F177" s="70">
        <f>SAENT!$H$20</f>
        <v>0</v>
      </c>
      <c r="G177" t="str">
        <f t="shared" si="6"/>
        <v>ERROR</v>
      </c>
      <c r="H177" s="73"/>
    </row>
    <row r="178" spans="1:8" x14ac:dyDescent="0.6">
      <c r="A178" t="e">
        <f>ID!#REF!</f>
        <v>#REF!</v>
      </c>
      <c r="B178" t="str">
        <f>SAENT!$C$2</f>
        <v>SAENT</v>
      </c>
      <c r="C178" t="str">
        <f>SAENT!$B$21</f>
        <v>Non-recreational/Non-drinking</v>
      </c>
      <c r="D178" s="70">
        <f>SAENT!$D$21</f>
        <v>0</v>
      </c>
      <c r="E178" s="70">
        <f>SAENT!$F$21</f>
        <v>0</v>
      </c>
      <c r="F178" s="70">
        <f>SAENT!$H$21</f>
        <v>0</v>
      </c>
      <c r="G178" t="str">
        <f t="shared" si="6"/>
        <v>ERROR</v>
      </c>
      <c r="H178" s="73"/>
    </row>
    <row r="179" spans="1:8" x14ac:dyDescent="0.6">
      <c r="A179" t="e">
        <f>ID!#REF!</f>
        <v>#REF!</v>
      </c>
      <c r="B179" t="str">
        <f>SAENT!$C$2</f>
        <v>SAENT</v>
      </c>
      <c r="C179" t="str">
        <f>SAENT!$B$25</f>
        <v>Presumed Person to Person</v>
      </c>
      <c r="D179" s="70">
        <f>SAENT!$D$25</f>
        <v>0</v>
      </c>
      <c r="E179" s="70">
        <f>SAENT!$F$25</f>
        <v>0</v>
      </c>
      <c r="F179" s="70">
        <f>SAENT!$H$25</f>
        <v>0</v>
      </c>
      <c r="G179" t="str">
        <f t="shared" si="6"/>
        <v>ERROR</v>
      </c>
      <c r="H179" s="73"/>
    </row>
    <row r="180" spans="1:8" x14ac:dyDescent="0.6">
      <c r="A180" t="e">
        <f>ID!#REF!</f>
        <v>#REF!</v>
      </c>
      <c r="B180" t="str">
        <f>SAENT!$C$2</f>
        <v>SAENT</v>
      </c>
      <c r="C180" t="str">
        <f>SAENT!$B$26</f>
        <v>Presumed Animal Contact</v>
      </c>
      <c r="D180" s="70">
        <f>SAENT!D133</f>
        <v>0</v>
      </c>
      <c r="E180" s="70">
        <f>SAENT!$F$26</f>
        <v>0</v>
      </c>
      <c r="F180" s="70">
        <f>SAENT!$H$26</f>
        <v>0</v>
      </c>
      <c r="G180" t="str">
        <f t="shared" si="6"/>
        <v>ERROR</v>
      </c>
      <c r="H180" s="73"/>
    </row>
    <row r="181" spans="1:8" x14ac:dyDescent="0.6">
      <c r="A181" t="e">
        <f>ID!#REF!</f>
        <v>#REF!</v>
      </c>
      <c r="B181" t="str">
        <f>SAMON!$C$2</f>
        <v>SAMON</v>
      </c>
      <c r="C181" t="str">
        <f>SAMON!$B$9</f>
        <v>Foodborne</v>
      </c>
      <c r="D181" s="70">
        <f>SAMON!$D$9</f>
        <v>0</v>
      </c>
      <c r="E181" s="70">
        <f>SAMON!$F$9</f>
        <v>0</v>
      </c>
      <c r="F181" s="70">
        <f>SAMON!$H$9</f>
        <v>0</v>
      </c>
      <c r="G181" t="str">
        <f t="shared" si="6"/>
        <v>ERROR</v>
      </c>
      <c r="H181" s="73"/>
    </row>
    <row r="182" spans="1:8" x14ac:dyDescent="0.6">
      <c r="A182" t="e">
        <f>ID!#REF!</f>
        <v>#REF!</v>
      </c>
      <c r="B182" t="str">
        <f>SAMON!$C$2</f>
        <v>SAMON</v>
      </c>
      <c r="C182" t="str">
        <f>SAMON!$B$10</f>
        <v>Waterborne</v>
      </c>
      <c r="D182" s="70">
        <f>SAMON!$D$10</f>
        <v>0</v>
      </c>
      <c r="E182" s="70">
        <f>SAMON!$F$10</f>
        <v>0</v>
      </c>
      <c r="F182" s="70">
        <f>SAMON!$H$10</f>
        <v>0</v>
      </c>
      <c r="G182" t="str">
        <f t="shared" si="6"/>
        <v>ERROR</v>
      </c>
      <c r="H182" s="73"/>
    </row>
    <row r="183" spans="1:8" x14ac:dyDescent="0.6">
      <c r="A183" t="e">
        <f>ID!#REF!</f>
        <v>#REF!</v>
      </c>
      <c r="B183" t="str">
        <f>SAMON!$C$2</f>
        <v>SAMON</v>
      </c>
      <c r="C183" t="str">
        <f>SAMON!$B$11</f>
        <v>Person to person</v>
      </c>
      <c r="D183" s="70">
        <f>SAMON!$D$11</f>
        <v>0</v>
      </c>
      <c r="E183" s="70">
        <f>SAMON!$F$11</f>
        <v>0</v>
      </c>
      <c r="F183" s="70">
        <f>SAMON!$H$11</f>
        <v>0</v>
      </c>
      <c r="G183" t="str">
        <f t="shared" si="6"/>
        <v>ERROR</v>
      </c>
      <c r="H183" s="73"/>
    </row>
    <row r="184" spans="1:8" x14ac:dyDescent="0.6">
      <c r="A184" t="e">
        <f>ID!#REF!</f>
        <v>#REF!</v>
      </c>
      <c r="B184" t="str">
        <f>SAMON!$C$2</f>
        <v>SAMON</v>
      </c>
      <c r="C184" t="str">
        <f>SAMON!$B$12</f>
        <v>Animal Contact</v>
      </c>
      <c r="D184" s="70">
        <f>SAMON!$D$12</f>
        <v>0</v>
      </c>
      <c r="E184" s="70">
        <f>SAMON!$F$12</f>
        <v>0</v>
      </c>
      <c r="F184" s="70">
        <f>SAMON!$H$12</f>
        <v>0</v>
      </c>
      <c r="G184" t="str">
        <f t="shared" si="6"/>
        <v>ERROR</v>
      </c>
      <c r="H184" s="73"/>
    </row>
    <row r="185" spans="1:8" x14ac:dyDescent="0.6">
      <c r="A185" t="e">
        <f>ID!#REF!</f>
        <v>#REF!</v>
      </c>
      <c r="B185" t="str">
        <f>SAMON!$C$2</f>
        <v>SAMON</v>
      </c>
      <c r="C185" t="str">
        <f>SAMON!$B$13</f>
        <v>Environmental</v>
      </c>
      <c r="D185" s="70">
        <f>SAMON!$D$13</f>
        <v>0</v>
      </c>
      <c r="E185" s="70">
        <f>SAMON!$F$13</f>
        <v>0</v>
      </c>
      <c r="F185" s="70">
        <f>SAMON!$H$13</f>
        <v>0</v>
      </c>
      <c r="G185" t="str">
        <f t="shared" si="6"/>
        <v>ERROR</v>
      </c>
      <c r="H185" s="73"/>
    </row>
    <row r="186" spans="1:8" x14ac:dyDescent="0.6">
      <c r="A186" t="e">
        <f>ID!#REF!</f>
        <v>#REF!</v>
      </c>
      <c r="B186" t="str">
        <f>SAMON!$C$2</f>
        <v>SAMON</v>
      </c>
      <c r="C186" t="str">
        <f>SAMON!$B$16</f>
        <v>Foodhandler related</v>
      </c>
      <c r="D186" s="70">
        <f>SAMON!$D$16</f>
        <v>0</v>
      </c>
      <c r="E186" s="70">
        <f>SAMON!$F$16</f>
        <v>0</v>
      </c>
      <c r="F186" s="70">
        <f>SAMON!$H$16</f>
        <v>0</v>
      </c>
      <c r="G186" t="str">
        <f t="shared" si="6"/>
        <v>ERROR</v>
      </c>
      <c r="H186" s="73"/>
    </row>
    <row r="187" spans="1:8" x14ac:dyDescent="0.6">
      <c r="A187" t="e">
        <f>ID!#REF!</f>
        <v>#REF!</v>
      </c>
      <c r="B187" t="str">
        <f>SAMON!$C$2</f>
        <v>SAMON</v>
      </c>
      <c r="C187" t="str">
        <f>SAMON!$B$19</f>
        <v>Recreational Water</v>
      </c>
      <c r="D187" s="70">
        <f>SAMON!$D$19</f>
        <v>0</v>
      </c>
      <c r="E187" s="70">
        <f>SAMON!$F$19</f>
        <v>0</v>
      </c>
      <c r="F187" s="70">
        <f>SAMON!$H$19</f>
        <v>0</v>
      </c>
      <c r="G187" t="str">
        <f t="shared" si="6"/>
        <v>ERROR</v>
      </c>
      <c r="H187" s="73"/>
    </row>
    <row r="188" spans="1:8" x14ac:dyDescent="0.6">
      <c r="A188" t="e">
        <f>ID!#REF!</f>
        <v>#REF!</v>
      </c>
      <c r="B188" t="str">
        <f>SAMON!$C$2</f>
        <v>SAMON</v>
      </c>
      <c r="C188" t="str">
        <f>SAMON!$B$20</f>
        <v>Drinking Water</v>
      </c>
      <c r="D188" s="70">
        <f>SAMON!$D$20</f>
        <v>0</v>
      </c>
      <c r="E188" s="70">
        <f>SAMON!$F$20</f>
        <v>0</v>
      </c>
      <c r="F188" s="70">
        <f>SAMON!$H$20</f>
        <v>0</v>
      </c>
      <c r="G188" t="str">
        <f t="shared" si="6"/>
        <v>ERROR</v>
      </c>
      <c r="H188" s="73"/>
    </row>
    <row r="189" spans="1:8" x14ac:dyDescent="0.6">
      <c r="A189" t="e">
        <f>ID!#REF!</f>
        <v>#REF!</v>
      </c>
      <c r="B189" t="str">
        <f>SAMON!$C$2</f>
        <v>SAMON</v>
      </c>
      <c r="C189" t="str">
        <f>SAMON!$B$21</f>
        <v>Non-recreational/Non-drinking</v>
      </c>
      <c r="D189" s="70">
        <f>SAMON!$D$21</f>
        <v>0</v>
      </c>
      <c r="E189" s="70">
        <f>SAMON!$F$21</f>
        <v>0</v>
      </c>
      <c r="F189" s="70">
        <f>SAMON!$H$21</f>
        <v>0</v>
      </c>
      <c r="G189" t="str">
        <f t="shared" si="6"/>
        <v>ERROR</v>
      </c>
      <c r="H189" s="73"/>
    </row>
    <row r="190" spans="1:8" x14ac:dyDescent="0.6">
      <c r="A190" t="e">
        <f>ID!#REF!</f>
        <v>#REF!</v>
      </c>
      <c r="B190" t="str">
        <f>SAMON!$C$2</f>
        <v>SAMON</v>
      </c>
      <c r="C190" t="str">
        <f>SAMON!$B$25</f>
        <v>Presumed Person to Person</v>
      </c>
      <c r="D190" s="70">
        <f>SAMON!$D$25</f>
        <v>0</v>
      </c>
      <c r="E190" s="70">
        <f>SAMON!$F$25</f>
        <v>0</v>
      </c>
      <c r="F190" s="70">
        <f>SAMON!$H$25</f>
        <v>0</v>
      </c>
      <c r="G190" t="str">
        <f t="shared" si="6"/>
        <v>ERROR</v>
      </c>
      <c r="H190" s="73"/>
    </row>
    <row r="191" spans="1:8" x14ac:dyDescent="0.6">
      <c r="A191" t="e">
        <f>ID!#REF!</f>
        <v>#REF!</v>
      </c>
      <c r="B191" t="str">
        <f>SAMON!$C$2</f>
        <v>SAMON</v>
      </c>
      <c r="C191" t="str">
        <f>SAMON!$B$26</f>
        <v>Presumed Animal Contact</v>
      </c>
      <c r="D191" s="70">
        <f>SAMON!D144</f>
        <v>0</v>
      </c>
      <c r="E191" s="70">
        <f>SAMON!$F$26</f>
        <v>0</v>
      </c>
      <c r="F191" s="70">
        <f>SAMON!$H$26</f>
        <v>0</v>
      </c>
      <c r="G191" t="str">
        <f t="shared" si="6"/>
        <v>ERROR</v>
      </c>
      <c r="H191" s="73"/>
    </row>
    <row r="192" spans="1:8" x14ac:dyDescent="0.6">
      <c r="A192" t="e">
        <f>ID!#REF!</f>
        <v>#REF!</v>
      </c>
      <c r="B192" t="str">
        <f>SAJAV!$C$2</f>
        <v>SAJAV</v>
      </c>
      <c r="C192" t="str">
        <f>SAJAV!$B$9</f>
        <v>Foodborne</v>
      </c>
      <c r="D192" s="70">
        <f>SAJAV!$D$9</f>
        <v>0</v>
      </c>
      <c r="E192" s="70">
        <f>SAJAV!$F$9</f>
        <v>0</v>
      </c>
      <c r="F192" s="70">
        <f>SAJAV!$H$9</f>
        <v>0</v>
      </c>
      <c r="G192" t="str">
        <f t="shared" si="6"/>
        <v>ERROR</v>
      </c>
      <c r="H192" s="73"/>
    </row>
    <row r="193" spans="1:8" x14ac:dyDescent="0.6">
      <c r="A193" t="e">
        <f>ID!#REF!</f>
        <v>#REF!</v>
      </c>
      <c r="B193" t="str">
        <f>SAJAV!$C$2</f>
        <v>SAJAV</v>
      </c>
      <c r="C193" t="str">
        <f>SAJAV!$B$10</f>
        <v>Waterborne</v>
      </c>
      <c r="D193" s="70">
        <f>SAJAV!$D$10</f>
        <v>0</v>
      </c>
      <c r="E193" s="70">
        <f>SAJAV!$F$10</f>
        <v>0</v>
      </c>
      <c r="F193" s="70">
        <f>SAJAV!$H$10</f>
        <v>0</v>
      </c>
      <c r="G193" t="str">
        <f t="shared" si="6"/>
        <v>ERROR</v>
      </c>
      <c r="H193" s="73"/>
    </row>
    <row r="194" spans="1:8" x14ac:dyDescent="0.6">
      <c r="A194" t="e">
        <f>ID!#REF!</f>
        <v>#REF!</v>
      </c>
      <c r="B194" t="str">
        <f>SAJAV!$C$2</f>
        <v>SAJAV</v>
      </c>
      <c r="C194" t="str">
        <f>SAJAV!$B$11</f>
        <v>Person to person</v>
      </c>
      <c r="D194" s="70">
        <f>SAJAV!$D$11</f>
        <v>0</v>
      </c>
      <c r="E194" s="70">
        <f>SAJAV!$F$11</f>
        <v>0</v>
      </c>
      <c r="F194" s="70">
        <f>SAJAV!$H$11</f>
        <v>0</v>
      </c>
      <c r="G194" t="str">
        <f t="shared" si="6"/>
        <v>ERROR</v>
      </c>
      <c r="H194" s="73"/>
    </row>
    <row r="195" spans="1:8" x14ac:dyDescent="0.6">
      <c r="A195" t="e">
        <f>ID!#REF!</f>
        <v>#REF!</v>
      </c>
      <c r="B195" t="str">
        <f>SAJAV!$C$2</f>
        <v>SAJAV</v>
      </c>
      <c r="C195" t="str">
        <f>SAJAV!$B$12</f>
        <v>Animal Contact</v>
      </c>
      <c r="D195" s="70">
        <f>SAJAV!$D$12</f>
        <v>0</v>
      </c>
      <c r="E195" s="70">
        <f>SAJAV!$F$12</f>
        <v>0</v>
      </c>
      <c r="F195" s="70">
        <f>SAJAV!$H$12</f>
        <v>0</v>
      </c>
      <c r="G195" t="str">
        <f t="shared" si="6"/>
        <v>ERROR</v>
      </c>
      <c r="H195" s="73"/>
    </row>
    <row r="196" spans="1:8" x14ac:dyDescent="0.6">
      <c r="A196" t="e">
        <f>ID!#REF!</f>
        <v>#REF!</v>
      </c>
      <c r="B196" t="str">
        <f>SAJAV!$C$2</f>
        <v>SAJAV</v>
      </c>
      <c r="C196" t="str">
        <f>SAJAV!$B$13</f>
        <v>Environmental</v>
      </c>
      <c r="D196" s="70">
        <f>SAJAV!$D$13</f>
        <v>0</v>
      </c>
      <c r="E196" s="70">
        <f>SAJAV!$F$13</f>
        <v>0</v>
      </c>
      <c r="F196" s="70">
        <f>SAJAV!$H$13</f>
        <v>0</v>
      </c>
      <c r="G196" t="str">
        <f t="shared" si="6"/>
        <v>ERROR</v>
      </c>
      <c r="H196" s="73"/>
    </row>
    <row r="197" spans="1:8" x14ac:dyDescent="0.6">
      <c r="A197" t="e">
        <f>ID!#REF!</f>
        <v>#REF!</v>
      </c>
      <c r="B197" t="str">
        <f>SAJAV!$C$2</f>
        <v>SAJAV</v>
      </c>
      <c r="C197" t="str">
        <f>SAJAV!$B$16</f>
        <v>Foodhandler related</v>
      </c>
      <c r="D197" s="70">
        <f>SAJAV!$D$16</f>
        <v>0</v>
      </c>
      <c r="E197" s="70">
        <f>SAJAV!$F$16</f>
        <v>0</v>
      </c>
      <c r="F197" s="70">
        <f>SAJAV!$H$16</f>
        <v>0</v>
      </c>
      <c r="G197" t="str">
        <f t="shared" si="6"/>
        <v>ERROR</v>
      </c>
      <c r="H197" s="73"/>
    </row>
    <row r="198" spans="1:8" x14ac:dyDescent="0.6">
      <c r="A198" t="e">
        <f>ID!#REF!</f>
        <v>#REF!</v>
      </c>
      <c r="B198" t="str">
        <f>SAJAV!$C$2</f>
        <v>SAJAV</v>
      </c>
      <c r="C198" t="str">
        <f>SAJAV!$B$19</f>
        <v>Recreational Water</v>
      </c>
      <c r="D198" s="70">
        <f>SAJAV!$D$19</f>
        <v>0</v>
      </c>
      <c r="E198" s="70">
        <f>SAJAV!$F$19</f>
        <v>0</v>
      </c>
      <c r="F198" s="70">
        <f>SAJAV!$H$19</f>
        <v>0</v>
      </c>
      <c r="G198" t="str">
        <f t="shared" si="6"/>
        <v>ERROR</v>
      </c>
      <c r="H198" s="73"/>
    </row>
    <row r="199" spans="1:8" x14ac:dyDescent="0.6">
      <c r="A199" t="e">
        <f>ID!#REF!</f>
        <v>#REF!</v>
      </c>
      <c r="B199" t="str">
        <f>SAJAV!$C$2</f>
        <v>SAJAV</v>
      </c>
      <c r="C199" t="str">
        <f>SAJAV!$B$20</f>
        <v>Drinking Water</v>
      </c>
      <c r="D199" s="70">
        <f>SAJAV!$D$20</f>
        <v>0</v>
      </c>
      <c r="E199" s="70">
        <f>SAJAV!$F$20</f>
        <v>0</v>
      </c>
      <c r="F199" s="70">
        <f>SAJAV!$H$20</f>
        <v>0</v>
      </c>
      <c r="G199" t="str">
        <f t="shared" si="6"/>
        <v>ERROR</v>
      </c>
      <c r="H199" s="73"/>
    </row>
    <row r="200" spans="1:8" x14ac:dyDescent="0.6">
      <c r="A200" t="e">
        <f>ID!#REF!</f>
        <v>#REF!</v>
      </c>
      <c r="B200" t="str">
        <f>SAJAV!$C$2</f>
        <v>SAJAV</v>
      </c>
      <c r="C200" t="str">
        <f>SAJAV!$B$21</f>
        <v>Non-recreational/Non-drinking</v>
      </c>
      <c r="D200" s="70">
        <f>SAJAV!$D$21</f>
        <v>0</v>
      </c>
      <c r="E200" s="70">
        <f>SAJAV!$F$21</f>
        <v>0</v>
      </c>
      <c r="F200" s="70">
        <f>SAJAV!$H$21</f>
        <v>0</v>
      </c>
      <c r="G200" t="str">
        <f t="shared" si="6"/>
        <v>ERROR</v>
      </c>
      <c r="H200" s="73"/>
    </row>
    <row r="201" spans="1:8" x14ac:dyDescent="0.6">
      <c r="A201" t="e">
        <f>ID!#REF!</f>
        <v>#REF!</v>
      </c>
      <c r="B201" t="str">
        <f>SAJAV!$C$2</f>
        <v>SAJAV</v>
      </c>
      <c r="C201" t="str">
        <f>SAJAV!$B$25</f>
        <v>Presumed Person to Person</v>
      </c>
      <c r="D201" s="70">
        <f>SAJAV!$D$25</f>
        <v>0</v>
      </c>
      <c r="E201" s="70">
        <f>SAJAV!$F$25</f>
        <v>0</v>
      </c>
      <c r="F201" s="70">
        <f>SAJAV!$H$25</f>
        <v>0</v>
      </c>
      <c r="G201" t="str">
        <f t="shared" si="6"/>
        <v>ERROR</v>
      </c>
      <c r="H201" s="73"/>
    </row>
    <row r="202" spans="1:8" x14ac:dyDescent="0.6">
      <c r="A202" t="e">
        <f>ID!#REF!</f>
        <v>#REF!</v>
      </c>
      <c r="B202" t="str">
        <f>SAJAV!$C$2</f>
        <v>SAJAV</v>
      </c>
      <c r="C202" t="str">
        <f>SAJAV!$B$26</f>
        <v>Presumed Animal Contact</v>
      </c>
      <c r="D202" s="70">
        <f>SAJAV!D155</f>
        <v>0</v>
      </c>
      <c r="E202" s="70">
        <f>SAJAV!$F$26</f>
        <v>0</v>
      </c>
      <c r="F202" s="70">
        <f>SAJAV!$H$26</f>
        <v>0</v>
      </c>
      <c r="G202" t="str">
        <f t="shared" si="6"/>
        <v>ERROR</v>
      </c>
      <c r="H202" s="73"/>
    </row>
    <row r="203" spans="1:8" x14ac:dyDescent="0.6">
      <c r="A203" t="e">
        <f>ID!#REF!</f>
        <v>#REF!</v>
      </c>
      <c r="B203" t="str">
        <f>SANEW!$C$2</f>
        <v>SANEW</v>
      </c>
      <c r="C203" t="str">
        <f>SANEW!$B$9</f>
        <v>Foodborne</v>
      </c>
      <c r="D203" s="70">
        <f>SANEW!$D$9</f>
        <v>0</v>
      </c>
      <c r="E203" s="70">
        <f>SANEW!$F$9</f>
        <v>0</v>
      </c>
      <c r="F203" s="70">
        <f>SANEW!$H$9</f>
        <v>0</v>
      </c>
      <c r="G203" t="str">
        <f t="shared" si="6"/>
        <v>ERROR</v>
      </c>
      <c r="H203" s="73"/>
    </row>
    <row r="204" spans="1:8" x14ac:dyDescent="0.6">
      <c r="A204" t="e">
        <f>ID!#REF!</f>
        <v>#REF!</v>
      </c>
      <c r="B204" t="str">
        <f>SANEW!$C$2</f>
        <v>SANEW</v>
      </c>
      <c r="C204" t="str">
        <f>SANEW!$B$10</f>
        <v>Waterborne</v>
      </c>
      <c r="D204" s="70">
        <f>SANEW!$D$10</f>
        <v>0</v>
      </c>
      <c r="E204" s="70">
        <f>SANEW!$F$10</f>
        <v>0</v>
      </c>
      <c r="F204" s="70">
        <f>SANEW!$H$10</f>
        <v>0</v>
      </c>
      <c r="G204" t="str">
        <f t="shared" si="6"/>
        <v>ERROR</v>
      </c>
      <c r="H204" s="73"/>
    </row>
    <row r="205" spans="1:8" x14ac:dyDescent="0.6">
      <c r="A205" t="e">
        <f>ID!#REF!</f>
        <v>#REF!</v>
      </c>
      <c r="B205" t="str">
        <f>SANEW!$C$2</f>
        <v>SANEW</v>
      </c>
      <c r="C205" t="str">
        <f>SANEW!$B$11</f>
        <v>Person to person</v>
      </c>
      <c r="D205" s="70">
        <f>SANEW!$D$11</f>
        <v>0</v>
      </c>
      <c r="E205" s="70">
        <f>SANEW!$F$11</f>
        <v>0</v>
      </c>
      <c r="F205" s="70">
        <f>SANEW!$H$11</f>
        <v>0</v>
      </c>
      <c r="G205" t="str">
        <f t="shared" si="6"/>
        <v>ERROR</v>
      </c>
      <c r="H205" s="73"/>
    </row>
    <row r="206" spans="1:8" x14ac:dyDescent="0.6">
      <c r="A206" t="e">
        <f>ID!#REF!</f>
        <v>#REF!</v>
      </c>
      <c r="B206" t="str">
        <f>SANEW!$C$2</f>
        <v>SANEW</v>
      </c>
      <c r="C206" t="str">
        <f>SANEW!$B$12</f>
        <v>Animal Contact</v>
      </c>
      <c r="D206" s="70">
        <f>SANEW!$D$12</f>
        <v>0</v>
      </c>
      <c r="E206" s="70">
        <f>SANEW!$F$12</f>
        <v>0</v>
      </c>
      <c r="F206" s="70">
        <f>SANEW!$H$12</f>
        <v>0</v>
      </c>
      <c r="G206" t="str">
        <f t="shared" si="6"/>
        <v>ERROR</v>
      </c>
      <c r="H206" s="73"/>
    </row>
    <row r="207" spans="1:8" x14ac:dyDescent="0.6">
      <c r="A207" t="e">
        <f>ID!#REF!</f>
        <v>#REF!</v>
      </c>
      <c r="B207" t="str">
        <f>SANEW!$C$2</f>
        <v>SANEW</v>
      </c>
      <c r="C207" t="str">
        <f>SANEW!$B$13</f>
        <v>Environmental</v>
      </c>
      <c r="D207" s="70">
        <f>SANEW!$D$13</f>
        <v>0</v>
      </c>
      <c r="E207" s="70">
        <f>SANEW!$F$13</f>
        <v>0</v>
      </c>
      <c r="F207" s="70">
        <f>SANEW!$H$13</f>
        <v>0</v>
      </c>
      <c r="G207" t="str">
        <f t="shared" si="6"/>
        <v>ERROR</v>
      </c>
      <c r="H207" s="73"/>
    </row>
    <row r="208" spans="1:8" x14ac:dyDescent="0.6">
      <c r="A208" t="e">
        <f>ID!#REF!</f>
        <v>#REF!</v>
      </c>
      <c r="B208" t="str">
        <f>SANEW!$C$2</f>
        <v>SANEW</v>
      </c>
      <c r="C208" t="str">
        <f>SANEW!$B$16</f>
        <v>Foodhandler related</v>
      </c>
      <c r="D208" s="70">
        <f>SANEW!$D$16</f>
        <v>0</v>
      </c>
      <c r="E208" s="70">
        <f>SANEW!$F$16</f>
        <v>0</v>
      </c>
      <c r="F208" s="70">
        <f>SANEW!$H$16</f>
        <v>0</v>
      </c>
      <c r="G208" t="str">
        <f t="shared" si="6"/>
        <v>ERROR</v>
      </c>
      <c r="H208" s="73"/>
    </row>
    <row r="209" spans="1:8" x14ac:dyDescent="0.6">
      <c r="A209" t="e">
        <f>ID!#REF!</f>
        <v>#REF!</v>
      </c>
      <c r="B209" t="str">
        <f>SANEW!$C$2</f>
        <v>SANEW</v>
      </c>
      <c r="C209" t="str">
        <f>SANEW!$B$19</f>
        <v>Recreational Water</v>
      </c>
      <c r="D209" s="70">
        <f>SANEW!$D$19</f>
        <v>0</v>
      </c>
      <c r="E209" s="70">
        <f>SANEW!$F$19</f>
        <v>0</v>
      </c>
      <c r="F209" s="70">
        <f>SANEW!$H$19</f>
        <v>0</v>
      </c>
      <c r="G209" t="str">
        <f t="shared" si="6"/>
        <v>ERROR</v>
      </c>
      <c r="H209" s="73"/>
    </row>
    <row r="210" spans="1:8" x14ac:dyDescent="0.6">
      <c r="A210" t="e">
        <f>ID!#REF!</f>
        <v>#REF!</v>
      </c>
      <c r="B210" t="str">
        <f>SANEW!$C$2</f>
        <v>SANEW</v>
      </c>
      <c r="C210" t="str">
        <f>SANEW!$B$20</f>
        <v>Drinking Water</v>
      </c>
      <c r="D210" s="70">
        <f>SANEW!$D$20</f>
        <v>0</v>
      </c>
      <c r="E210" s="70">
        <f>SANEW!$F$20</f>
        <v>0</v>
      </c>
      <c r="F210" s="70">
        <f>SANEW!$H$20</f>
        <v>0</v>
      </c>
      <c r="G210" t="str">
        <f t="shared" si="6"/>
        <v>ERROR</v>
      </c>
      <c r="H210" s="73"/>
    </row>
    <row r="211" spans="1:8" x14ac:dyDescent="0.6">
      <c r="A211" t="e">
        <f>ID!#REF!</f>
        <v>#REF!</v>
      </c>
      <c r="B211" t="str">
        <f>SANEW!$C$2</f>
        <v>SANEW</v>
      </c>
      <c r="C211" t="str">
        <f>SANEW!$B$21</f>
        <v>Non-recreational/Non-drinking</v>
      </c>
      <c r="D211" s="70">
        <f>SANEW!$D$21</f>
        <v>0</v>
      </c>
      <c r="E211" s="70">
        <f>SANEW!$F$21</f>
        <v>0</v>
      </c>
      <c r="F211" s="70">
        <f>SANEW!$H$21</f>
        <v>0</v>
      </c>
      <c r="G211" t="str">
        <f t="shared" si="6"/>
        <v>ERROR</v>
      </c>
      <c r="H211" s="73"/>
    </row>
    <row r="212" spans="1:8" x14ac:dyDescent="0.6">
      <c r="A212" t="e">
        <f>ID!#REF!</f>
        <v>#REF!</v>
      </c>
      <c r="B212" t="str">
        <f>SANEW!$C$2</f>
        <v>SANEW</v>
      </c>
      <c r="C212" t="str">
        <f>SANEW!$B$25</f>
        <v>Presumed Person to Person</v>
      </c>
      <c r="D212" s="70">
        <f>SANEW!$D$25</f>
        <v>0</v>
      </c>
      <c r="E212" s="70">
        <f>SANEW!$F$25</f>
        <v>0</v>
      </c>
      <c r="F212" s="70">
        <f>SANEW!$H$25</f>
        <v>0</v>
      </c>
      <c r="G212" t="str">
        <f t="shared" si="6"/>
        <v>ERROR</v>
      </c>
      <c r="H212" s="73"/>
    </row>
    <row r="213" spans="1:8" x14ac:dyDescent="0.6">
      <c r="A213" t="e">
        <f>ID!#REF!</f>
        <v>#REF!</v>
      </c>
      <c r="B213" t="str">
        <f>SANEW!$C$2</f>
        <v>SANEW</v>
      </c>
      <c r="C213" t="str">
        <f>SANEW!$B$26</f>
        <v>Presumed Animal Contact</v>
      </c>
      <c r="D213" s="70">
        <f>SANEW!D166</f>
        <v>0</v>
      </c>
      <c r="E213" s="70">
        <f>SANEW!$F$26</f>
        <v>0</v>
      </c>
      <c r="F213" s="70">
        <f>SANEW!$H$26</f>
        <v>0</v>
      </c>
      <c r="G213" t="str">
        <f t="shared" si="6"/>
        <v>ERROR</v>
      </c>
      <c r="H213" s="73"/>
    </row>
    <row r="214" spans="1:8" x14ac:dyDescent="0.6">
      <c r="A214" t="e">
        <f>ID!#REF!</f>
        <v>#REF!</v>
      </c>
      <c r="B214" t="str">
        <f>SATYP!$C$2</f>
        <v>SATYP</v>
      </c>
      <c r="C214" t="str">
        <f>SATYP!$B$9</f>
        <v>Foodborne</v>
      </c>
      <c r="D214" s="70">
        <f>SATYP!$D$9</f>
        <v>0</v>
      </c>
      <c r="E214" s="70">
        <f>SATYP!$F$9</f>
        <v>0</v>
      </c>
      <c r="F214" s="70">
        <f>SATYP!$H$9</f>
        <v>0</v>
      </c>
      <c r="G214" t="str">
        <f t="shared" si="6"/>
        <v>ERROR</v>
      </c>
      <c r="H214" s="73"/>
    </row>
    <row r="215" spans="1:8" x14ac:dyDescent="0.6">
      <c r="A215" t="e">
        <f>ID!#REF!</f>
        <v>#REF!</v>
      </c>
      <c r="B215" t="str">
        <f>SATYP!$C$2</f>
        <v>SATYP</v>
      </c>
      <c r="C215" t="str">
        <f>SATYP!$B$10</f>
        <v>Waterborne</v>
      </c>
      <c r="D215" s="70">
        <f>SATYP!$D$10</f>
        <v>0</v>
      </c>
      <c r="E215" s="70">
        <f>SATYP!$F$10</f>
        <v>0</v>
      </c>
      <c r="F215" s="70">
        <f>SATYP!$H$10</f>
        <v>0</v>
      </c>
      <c r="G215" t="str">
        <f t="shared" si="6"/>
        <v>ERROR</v>
      </c>
      <c r="H215" s="73"/>
    </row>
    <row r="216" spans="1:8" x14ac:dyDescent="0.6">
      <c r="A216" t="e">
        <f>ID!#REF!</f>
        <v>#REF!</v>
      </c>
      <c r="B216" t="str">
        <f>SATYP!$C$2</f>
        <v>SATYP</v>
      </c>
      <c r="C216" t="str">
        <f>SATYP!$B$11</f>
        <v>Person to person</v>
      </c>
      <c r="D216" s="70">
        <f>SATYP!$D$11</f>
        <v>0</v>
      </c>
      <c r="E216" s="70">
        <f>SATYP!$F$11</f>
        <v>0</v>
      </c>
      <c r="F216" s="70">
        <f>SATYP!$H$11</f>
        <v>0</v>
      </c>
      <c r="G216" t="str">
        <f t="shared" si="6"/>
        <v>ERROR</v>
      </c>
      <c r="H216" s="73"/>
    </row>
    <row r="217" spans="1:8" x14ac:dyDescent="0.6">
      <c r="A217" t="e">
        <f>ID!#REF!</f>
        <v>#REF!</v>
      </c>
      <c r="B217" t="str">
        <f>SATYP!$C$2</f>
        <v>SATYP</v>
      </c>
      <c r="C217" t="str">
        <f>SATYP!$B$12</f>
        <v>Animal Contact</v>
      </c>
      <c r="D217" s="70">
        <f>SATYP!$D$12</f>
        <v>0</v>
      </c>
      <c r="E217" s="70">
        <f>SATYP!$F$12</f>
        <v>0</v>
      </c>
      <c r="F217" s="70">
        <f>SATYP!$H$12</f>
        <v>0</v>
      </c>
      <c r="G217" t="str">
        <f t="shared" ref="G217:G280" si="7">IF(AND(D217&lt;E217,E217,F217),"OK","ERROR")</f>
        <v>ERROR</v>
      </c>
      <c r="H217" s="73"/>
    </row>
    <row r="218" spans="1:8" x14ac:dyDescent="0.6">
      <c r="A218" t="e">
        <f>ID!#REF!</f>
        <v>#REF!</v>
      </c>
      <c r="B218" t="str">
        <f>SATYP!$C$2</f>
        <v>SATYP</v>
      </c>
      <c r="C218" t="str">
        <f>SATYP!$B$13</f>
        <v>Environmental</v>
      </c>
      <c r="D218" s="70">
        <f>SATYP!$D$13</f>
        <v>0</v>
      </c>
      <c r="E218" s="70">
        <f>SATYP!$F$13</f>
        <v>0</v>
      </c>
      <c r="F218" s="70">
        <f>SATYP!$H$13</f>
        <v>0</v>
      </c>
      <c r="G218" t="str">
        <f t="shared" si="7"/>
        <v>ERROR</v>
      </c>
      <c r="H218" s="73"/>
    </row>
    <row r="219" spans="1:8" x14ac:dyDescent="0.6">
      <c r="A219" t="e">
        <f>ID!#REF!</f>
        <v>#REF!</v>
      </c>
      <c r="B219" t="str">
        <f>SATYP!$C$2</f>
        <v>SATYP</v>
      </c>
      <c r="C219" t="str">
        <f>SATYP!$B$16</f>
        <v>Foodhandler related</v>
      </c>
      <c r="D219" s="70">
        <f>SATYP!$D$16</f>
        <v>0</v>
      </c>
      <c r="E219" s="70">
        <f>SATYP!$F$16</f>
        <v>0</v>
      </c>
      <c r="F219" s="70">
        <f>SATYP!$H$16</f>
        <v>0</v>
      </c>
      <c r="G219" t="str">
        <f t="shared" si="7"/>
        <v>ERROR</v>
      </c>
      <c r="H219" s="73"/>
    </row>
    <row r="220" spans="1:8" x14ac:dyDescent="0.6">
      <c r="A220" t="e">
        <f>ID!#REF!</f>
        <v>#REF!</v>
      </c>
      <c r="B220" t="str">
        <f>SATYP!$C$2</f>
        <v>SATYP</v>
      </c>
      <c r="C220" t="str">
        <f>SATYP!$B$19</f>
        <v>Recreational Water</v>
      </c>
      <c r="D220" s="70">
        <f>SATYP!$D$19</f>
        <v>0</v>
      </c>
      <c r="E220" s="70">
        <f>SATYP!$F$19</f>
        <v>0</v>
      </c>
      <c r="F220" s="70">
        <f>SATYP!$H$19</f>
        <v>0</v>
      </c>
      <c r="G220" t="str">
        <f t="shared" si="7"/>
        <v>ERROR</v>
      </c>
      <c r="H220" s="73"/>
    </row>
    <row r="221" spans="1:8" x14ac:dyDescent="0.6">
      <c r="A221" t="e">
        <f>ID!#REF!</f>
        <v>#REF!</v>
      </c>
      <c r="B221" t="str">
        <f>SATYP!$C$2</f>
        <v>SATYP</v>
      </c>
      <c r="C221" t="str">
        <f>SATYP!$B$20</f>
        <v>Drinking Water</v>
      </c>
      <c r="D221" s="70">
        <f>SATYP!$D$20</f>
        <v>0</v>
      </c>
      <c r="E221" s="70">
        <f>SATYP!$F$20</f>
        <v>0</v>
      </c>
      <c r="F221" s="70">
        <f>SATYP!$H$20</f>
        <v>0</v>
      </c>
      <c r="G221" t="str">
        <f t="shared" si="7"/>
        <v>ERROR</v>
      </c>
      <c r="H221" s="73"/>
    </row>
    <row r="222" spans="1:8" x14ac:dyDescent="0.6">
      <c r="A222" t="e">
        <f>ID!#REF!</f>
        <v>#REF!</v>
      </c>
      <c r="B222" t="str">
        <f>SATYP!$C$2</f>
        <v>SATYP</v>
      </c>
      <c r="C222" t="str">
        <f>SATYP!$B$21</f>
        <v>Non-recreational/Non-drinking</v>
      </c>
      <c r="D222" s="70">
        <f>SATYP!$D$21</f>
        <v>0</v>
      </c>
      <c r="E222" s="70">
        <f>SATYP!$F$21</f>
        <v>0</v>
      </c>
      <c r="F222" s="70">
        <f>SATYP!$H$21</f>
        <v>0</v>
      </c>
      <c r="G222" t="str">
        <f t="shared" si="7"/>
        <v>ERROR</v>
      </c>
      <c r="H222" s="73"/>
    </row>
    <row r="223" spans="1:8" x14ac:dyDescent="0.6">
      <c r="A223" t="e">
        <f>ID!#REF!</f>
        <v>#REF!</v>
      </c>
      <c r="B223" t="str">
        <f>SATYP!$C$2</f>
        <v>SATYP</v>
      </c>
      <c r="C223" t="str">
        <f>SATYP!$B$25</f>
        <v>Presumed Person to Person</v>
      </c>
      <c r="D223" s="70">
        <f>SATYP!$D$25</f>
        <v>0</v>
      </c>
      <c r="E223" s="70">
        <f>SATYP!$F$25</f>
        <v>0</v>
      </c>
      <c r="F223" s="70">
        <f>SATYP!$H$25</f>
        <v>0</v>
      </c>
      <c r="G223" t="str">
        <f t="shared" si="7"/>
        <v>ERROR</v>
      </c>
      <c r="H223" s="73"/>
    </row>
    <row r="224" spans="1:8" x14ac:dyDescent="0.6">
      <c r="A224" t="e">
        <f>ID!#REF!</f>
        <v>#REF!</v>
      </c>
      <c r="B224" t="str">
        <f>SATYP!$C$2</f>
        <v>SATYP</v>
      </c>
      <c r="C224" t="str">
        <f>SATYP!$B$26</f>
        <v>Presumed Animal Contact</v>
      </c>
      <c r="D224" s="70">
        <f>SATYP!D177</f>
        <v>0</v>
      </c>
      <c r="E224" s="70">
        <f>SATYP!$F$26</f>
        <v>0</v>
      </c>
      <c r="F224" s="70">
        <f>SATYP!$H$26</f>
        <v>0</v>
      </c>
      <c r="G224" t="str">
        <f t="shared" si="7"/>
        <v>ERROR</v>
      </c>
      <c r="H224" s="73"/>
    </row>
    <row r="225" spans="1:8" x14ac:dyDescent="0.6">
      <c r="A225" t="e">
        <f>ID!#REF!</f>
        <v>#REF!</v>
      </c>
      <c r="B225" t="str">
        <f>SAOT1!$C$2</f>
        <v>SAOT1</v>
      </c>
      <c r="C225" t="str">
        <f>SAOT1!$B$9</f>
        <v>Foodborne</v>
      </c>
      <c r="D225" s="70">
        <f>SAOT1!$D$9</f>
        <v>0</v>
      </c>
      <c r="E225" s="70">
        <f>SAOT1!$F$9</f>
        <v>0</v>
      </c>
      <c r="F225" s="70">
        <f>SAOT1!$H$9</f>
        <v>0</v>
      </c>
      <c r="G225" t="str">
        <f t="shared" si="7"/>
        <v>ERROR</v>
      </c>
      <c r="H225" s="73"/>
    </row>
    <row r="226" spans="1:8" x14ac:dyDescent="0.6">
      <c r="A226" t="e">
        <f>ID!#REF!</f>
        <v>#REF!</v>
      </c>
      <c r="B226" t="str">
        <f>SAOT1!$C$2</f>
        <v>SAOT1</v>
      </c>
      <c r="C226" t="str">
        <f>SAOT1!$B$10</f>
        <v>Waterborne</v>
      </c>
      <c r="D226" s="70">
        <f>SAOT1!$D$10</f>
        <v>0</v>
      </c>
      <c r="E226" s="70">
        <f>SAOT1!$F$10</f>
        <v>0</v>
      </c>
      <c r="F226" s="70">
        <f>SAOT1!$H$10</f>
        <v>0</v>
      </c>
      <c r="G226" t="str">
        <f t="shared" si="7"/>
        <v>ERROR</v>
      </c>
      <c r="H226" s="73"/>
    </row>
    <row r="227" spans="1:8" x14ac:dyDescent="0.6">
      <c r="A227" t="e">
        <f>ID!#REF!</f>
        <v>#REF!</v>
      </c>
      <c r="B227" t="str">
        <f>SAOT1!$C$2</f>
        <v>SAOT1</v>
      </c>
      <c r="C227" t="str">
        <f>SAOT1!$B$11</f>
        <v>Person to person</v>
      </c>
      <c r="D227" s="70">
        <f>SAOT1!$D$11</f>
        <v>0</v>
      </c>
      <c r="E227" s="70">
        <f>SAOT1!$F$11</f>
        <v>0</v>
      </c>
      <c r="F227" s="70">
        <f>SAOT1!$H$11</f>
        <v>0</v>
      </c>
      <c r="G227" t="str">
        <f t="shared" si="7"/>
        <v>ERROR</v>
      </c>
      <c r="H227" s="73"/>
    </row>
    <row r="228" spans="1:8" x14ac:dyDescent="0.6">
      <c r="A228" t="e">
        <f>ID!#REF!</f>
        <v>#REF!</v>
      </c>
      <c r="B228" t="str">
        <f>SAOT1!$C$2</f>
        <v>SAOT1</v>
      </c>
      <c r="C228" t="str">
        <f>SAOT1!$B$12</f>
        <v>Animal Contact</v>
      </c>
      <c r="D228" s="70">
        <f>SAOT1!$D$12</f>
        <v>0</v>
      </c>
      <c r="E228" s="70">
        <f>SAOT1!$F$12</f>
        <v>0</v>
      </c>
      <c r="F228" s="70">
        <f>SAOT1!$H$12</f>
        <v>0</v>
      </c>
      <c r="G228" t="str">
        <f t="shared" si="7"/>
        <v>ERROR</v>
      </c>
      <c r="H228" s="73"/>
    </row>
    <row r="229" spans="1:8" x14ac:dyDescent="0.6">
      <c r="A229" t="e">
        <f>ID!#REF!</f>
        <v>#REF!</v>
      </c>
      <c r="B229" t="str">
        <f>SAOT1!$C$2</f>
        <v>SAOT1</v>
      </c>
      <c r="C229" t="str">
        <f>SAOT1!$B$13</f>
        <v>Environmental</v>
      </c>
      <c r="D229" s="70">
        <f>SAOT1!$D$13</f>
        <v>0</v>
      </c>
      <c r="E229" s="70">
        <f>SAOT1!$F$13</f>
        <v>0</v>
      </c>
      <c r="F229" s="70">
        <f>SAOT1!$H$13</f>
        <v>0</v>
      </c>
      <c r="G229" t="str">
        <f t="shared" si="7"/>
        <v>ERROR</v>
      </c>
      <c r="H229" s="73"/>
    </row>
    <row r="230" spans="1:8" x14ac:dyDescent="0.6">
      <c r="A230" t="e">
        <f>ID!#REF!</f>
        <v>#REF!</v>
      </c>
      <c r="B230" t="str">
        <f>SAOT1!$C$2</f>
        <v>SAOT1</v>
      </c>
      <c r="C230" t="str">
        <f>SAOT1!$B$16</f>
        <v>Foodhandler related</v>
      </c>
      <c r="D230" s="70">
        <f>SAOT1!$D$16</f>
        <v>0</v>
      </c>
      <c r="E230" s="70">
        <f>SAOT1!$F$16</f>
        <v>0</v>
      </c>
      <c r="F230" s="70">
        <f>SAOT1!$H$16</f>
        <v>0</v>
      </c>
      <c r="G230" t="str">
        <f t="shared" si="7"/>
        <v>ERROR</v>
      </c>
      <c r="H230" s="73"/>
    </row>
    <row r="231" spans="1:8" x14ac:dyDescent="0.6">
      <c r="A231" t="e">
        <f>ID!#REF!</f>
        <v>#REF!</v>
      </c>
      <c r="B231" t="str">
        <f>SAOT1!$C$2</f>
        <v>SAOT1</v>
      </c>
      <c r="C231" t="str">
        <f>SAOT1!$B$19</f>
        <v>Recreational Water</v>
      </c>
      <c r="D231" s="70">
        <f>SAOT1!$D$19</f>
        <v>0</v>
      </c>
      <c r="E231" s="70">
        <f>SAOT1!$F$19</f>
        <v>0</v>
      </c>
      <c r="F231" s="70">
        <f>SAOT1!$H$19</f>
        <v>0</v>
      </c>
      <c r="G231" t="str">
        <f t="shared" si="7"/>
        <v>ERROR</v>
      </c>
      <c r="H231" s="73"/>
    </row>
    <row r="232" spans="1:8" x14ac:dyDescent="0.6">
      <c r="A232" t="e">
        <f>ID!#REF!</f>
        <v>#REF!</v>
      </c>
      <c r="B232" t="str">
        <f>SAOT1!$C$2</f>
        <v>SAOT1</v>
      </c>
      <c r="C232" t="str">
        <f>SAOT1!$B$20</f>
        <v>Drinking Water</v>
      </c>
      <c r="D232" s="70">
        <f>SAOT1!$D$20</f>
        <v>0</v>
      </c>
      <c r="E232" s="70">
        <f>SAOT1!$F$20</f>
        <v>0</v>
      </c>
      <c r="F232" s="70">
        <f>SAOT1!$H$20</f>
        <v>0</v>
      </c>
      <c r="G232" t="str">
        <f t="shared" si="7"/>
        <v>ERROR</v>
      </c>
      <c r="H232" s="73"/>
    </row>
    <row r="233" spans="1:8" x14ac:dyDescent="0.6">
      <c r="A233" t="e">
        <f>ID!#REF!</f>
        <v>#REF!</v>
      </c>
      <c r="B233" t="str">
        <f>SAOT1!$C$2</f>
        <v>SAOT1</v>
      </c>
      <c r="C233" t="str">
        <f>SAOT1!$B$21</f>
        <v>Non-recreational/Non-drinking</v>
      </c>
      <c r="D233" s="70">
        <f>SAOT1!$D$21</f>
        <v>0</v>
      </c>
      <c r="E233" s="70">
        <f>SAOT1!$F$21</f>
        <v>0</v>
      </c>
      <c r="F233" s="70">
        <f>SAOT1!$H$21</f>
        <v>0</v>
      </c>
      <c r="G233" t="str">
        <f t="shared" si="7"/>
        <v>ERROR</v>
      </c>
      <c r="H233" s="73"/>
    </row>
    <row r="234" spans="1:8" x14ac:dyDescent="0.6">
      <c r="A234" t="e">
        <f>ID!#REF!</f>
        <v>#REF!</v>
      </c>
      <c r="B234" t="str">
        <f>SAOT1!$C$2</f>
        <v>SAOT1</v>
      </c>
      <c r="C234" t="str">
        <f>SAOT1!$B$25</f>
        <v>Presumed Person to Person</v>
      </c>
      <c r="D234" s="70">
        <f>SAOT1!$D$25</f>
        <v>0</v>
      </c>
      <c r="E234" s="70">
        <f>SAOT1!$F$25</f>
        <v>0</v>
      </c>
      <c r="F234" s="70">
        <f>SAOT1!$H$25</f>
        <v>0</v>
      </c>
      <c r="G234" t="str">
        <f t="shared" si="7"/>
        <v>ERROR</v>
      </c>
      <c r="H234" s="73"/>
    </row>
    <row r="235" spans="1:8" x14ac:dyDescent="0.6">
      <c r="A235" t="e">
        <f>ID!#REF!</f>
        <v>#REF!</v>
      </c>
      <c r="B235" t="str">
        <f>SAOT1!$C$2</f>
        <v>SAOT1</v>
      </c>
      <c r="C235" t="str">
        <f>SAOT1!$B$26</f>
        <v>Presumed Animal Contact</v>
      </c>
      <c r="D235" s="70">
        <f>SAOT1!D188</f>
        <v>0</v>
      </c>
      <c r="E235" s="70">
        <f>SAOT1!$F$26</f>
        <v>0</v>
      </c>
      <c r="F235" s="70">
        <f>SAOT1!$H$26</f>
        <v>0</v>
      </c>
      <c r="G235" t="str">
        <f t="shared" si="7"/>
        <v>ERROR</v>
      </c>
      <c r="H235" s="73"/>
    </row>
    <row r="236" spans="1:8" x14ac:dyDescent="0.6">
      <c r="A236" t="e">
        <f>ID!#REF!</f>
        <v>#REF!</v>
      </c>
      <c r="B236" t="str">
        <f>SAOT2!$C$2</f>
        <v>SAOT2</v>
      </c>
      <c r="C236" t="str">
        <f>SAOT2!$B$9</f>
        <v>Foodborne</v>
      </c>
      <c r="D236" s="70">
        <f>SAOT2!$D$9</f>
        <v>0</v>
      </c>
      <c r="E236" s="70">
        <f>SAOT2!$F$9</f>
        <v>0</v>
      </c>
      <c r="F236" s="70">
        <f>SAOT2!$H$9</f>
        <v>0</v>
      </c>
      <c r="G236" t="str">
        <f t="shared" si="7"/>
        <v>ERROR</v>
      </c>
      <c r="H236" s="73"/>
    </row>
    <row r="237" spans="1:8" x14ac:dyDescent="0.6">
      <c r="A237" t="e">
        <f>ID!#REF!</f>
        <v>#REF!</v>
      </c>
      <c r="B237" t="str">
        <f>SAOT2!$C$2</f>
        <v>SAOT2</v>
      </c>
      <c r="C237" t="str">
        <f>SAOT2!$B$10</f>
        <v>Waterborne</v>
      </c>
      <c r="D237" s="70">
        <f>SAOT2!$D$10</f>
        <v>0</v>
      </c>
      <c r="E237" s="70">
        <f>SAOT2!$F$10</f>
        <v>0</v>
      </c>
      <c r="F237" s="70">
        <f>SAOT2!$H$10</f>
        <v>0</v>
      </c>
      <c r="G237" t="str">
        <f t="shared" si="7"/>
        <v>ERROR</v>
      </c>
      <c r="H237" s="73"/>
    </row>
    <row r="238" spans="1:8" x14ac:dyDescent="0.6">
      <c r="A238" t="e">
        <f>ID!#REF!</f>
        <v>#REF!</v>
      </c>
      <c r="B238" t="str">
        <f>SAOT2!$C$2</f>
        <v>SAOT2</v>
      </c>
      <c r="C238" t="str">
        <f>SAOT2!$B$11</f>
        <v>Person to person</v>
      </c>
      <c r="D238" s="70">
        <f>SAOT2!$D$11</f>
        <v>0</v>
      </c>
      <c r="E238" s="70">
        <f>SAOT2!$F$11</f>
        <v>0</v>
      </c>
      <c r="F238" s="70">
        <f>SAOT2!$H$11</f>
        <v>0</v>
      </c>
      <c r="G238" t="str">
        <f t="shared" si="7"/>
        <v>ERROR</v>
      </c>
      <c r="H238" s="73"/>
    </row>
    <row r="239" spans="1:8" x14ac:dyDescent="0.6">
      <c r="A239" t="e">
        <f>ID!#REF!</f>
        <v>#REF!</v>
      </c>
      <c r="B239" t="str">
        <f>SAOT2!$C$2</f>
        <v>SAOT2</v>
      </c>
      <c r="C239" t="str">
        <f>SAOT2!$B$12</f>
        <v>Animal Contact</v>
      </c>
      <c r="D239" s="70">
        <f>SAOT2!$D$12</f>
        <v>0</v>
      </c>
      <c r="E239" s="70">
        <f>SAOT2!$F$12</f>
        <v>0</v>
      </c>
      <c r="F239" s="70">
        <f>SAOT2!$H$12</f>
        <v>0</v>
      </c>
      <c r="G239" t="str">
        <f t="shared" si="7"/>
        <v>ERROR</v>
      </c>
      <c r="H239" s="73"/>
    </row>
    <row r="240" spans="1:8" x14ac:dyDescent="0.6">
      <c r="A240" t="e">
        <f>ID!#REF!</f>
        <v>#REF!</v>
      </c>
      <c r="B240" t="str">
        <f>SAOT2!$C$2</f>
        <v>SAOT2</v>
      </c>
      <c r="C240" t="str">
        <f>SAOT2!$B$13</f>
        <v>Environmental</v>
      </c>
      <c r="D240" s="70">
        <f>SAOT2!$D$13</f>
        <v>0</v>
      </c>
      <c r="E240" s="70">
        <f>SAOT2!$F$13</f>
        <v>0</v>
      </c>
      <c r="F240" s="70">
        <f>SAOT2!$H$13</f>
        <v>0</v>
      </c>
      <c r="G240" t="str">
        <f t="shared" si="7"/>
        <v>ERROR</v>
      </c>
      <c r="H240" s="73"/>
    </row>
    <row r="241" spans="1:8" x14ac:dyDescent="0.6">
      <c r="A241" t="e">
        <f>ID!#REF!</f>
        <v>#REF!</v>
      </c>
      <c r="B241" t="str">
        <f>SAOT2!$C$2</f>
        <v>SAOT2</v>
      </c>
      <c r="C241" t="str">
        <f>SAOT2!$B$16</f>
        <v>Foodhandler related</v>
      </c>
      <c r="D241" s="70">
        <f>SAOT2!$D$16</f>
        <v>0</v>
      </c>
      <c r="E241" s="70">
        <f>SAOT2!$F$16</f>
        <v>0</v>
      </c>
      <c r="F241" s="70">
        <f>SAOT2!$H$16</f>
        <v>0</v>
      </c>
      <c r="G241" t="str">
        <f t="shared" si="7"/>
        <v>ERROR</v>
      </c>
      <c r="H241" s="73"/>
    </row>
    <row r="242" spans="1:8" x14ac:dyDescent="0.6">
      <c r="A242" t="e">
        <f>ID!#REF!</f>
        <v>#REF!</v>
      </c>
      <c r="B242" t="str">
        <f>SAOT2!$C$2</f>
        <v>SAOT2</v>
      </c>
      <c r="C242" t="str">
        <f>SAOT2!$B$19</f>
        <v>Recreational Water</v>
      </c>
      <c r="D242" s="70">
        <f>SAOT2!$D$19</f>
        <v>0</v>
      </c>
      <c r="E242" s="70">
        <f>SAOT2!$F$19</f>
        <v>0</v>
      </c>
      <c r="F242" s="70">
        <f>SAOT2!$H$19</f>
        <v>0</v>
      </c>
      <c r="G242" t="str">
        <f t="shared" si="7"/>
        <v>ERROR</v>
      </c>
      <c r="H242" s="73"/>
    </row>
    <row r="243" spans="1:8" x14ac:dyDescent="0.6">
      <c r="A243" t="e">
        <f>ID!#REF!</f>
        <v>#REF!</v>
      </c>
      <c r="B243" t="str">
        <f>SAOT2!$C$2</f>
        <v>SAOT2</v>
      </c>
      <c r="C243" t="str">
        <f>SAOT2!$B$20</f>
        <v>Drinking Water</v>
      </c>
      <c r="D243" s="70">
        <f>SAOT2!$D$20</f>
        <v>0</v>
      </c>
      <c r="E243" s="70">
        <f>SAOT2!$F$20</f>
        <v>0</v>
      </c>
      <c r="F243" s="70">
        <f>SAOT2!$H$20</f>
        <v>0</v>
      </c>
      <c r="G243" t="str">
        <f t="shared" si="7"/>
        <v>ERROR</v>
      </c>
      <c r="H243" s="73"/>
    </row>
    <row r="244" spans="1:8" x14ac:dyDescent="0.6">
      <c r="A244" t="e">
        <f>ID!#REF!</f>
        <v>#REF!</v>
      </c>
      <c r="B244" t="str">
        <f>SAOT2!$C$2</f>
        <v>SAOT2</v>
      </c>
      <c r="C244" t="str">
        <f>SAOT2!$B$21</f>
        <v>Non-recreational/Non-drinking</v>
      </c>
      <c r="D244" s="70">
        <f>SAOT2!$D$21</f>
        <v>0</v>
      </c>
      <c r="E244" s="70">
        <f>SAOT2!$F$21</f>
        <v>0</v>
      </c>
      <c r="F244" s="70">
        <f>SAOT2!$H$21</f>
        <v>0</v>
      </c>
      <c r="G244" t="str">
        <f t="shared" si="7"/>
        <v>ERROR</v>
      </c>
      <c r="H244" s="73"/>
    </row>
    <row r="245" spans="1:8" x14ac:dyDescent="0.6">
      <c r="A245" t="e">
        <f>ID!#REF!</f>
        <v>#REF!</v>
      </c>
      <c r="B245" t="str">
        <f>SAOT2!$C$2</f>
        <v>SAOT2</v>
      </c>
      <c r="C245" t="str">
        <f>SAOT2!$B$25</f>
        <v>Presumed Person to Person</v>
      </c>
      <c r="D245" s="70">
        <f>SAOT2!$D$25</f>
        <v>0</v>
      </c>
      <c r="E245" s="70">
        <f>SAOT2!$F$25</f>
        <v>0</v>
      </c>
      <c r="F245" s="70">
        <f>SAOT2!$H$25</f>
        <v>0</v>
      </c>
      <c r="G245" t="str">
        <f t="shared" si="7"/>
        <v>ERROR</v>
      </c>
      <c r="H245" s="73"/>
    </row>
    <row r="246" spans="1:8" x14ac:dyDescent="0.6">
      <c r="A246" t="e">
        <f>ID!#REF!</f>
        <v>#REF!</v>
      </c>
      <c r="B246" t="str">
        <f>SAOT2!$C$2</f>
        <v>SAOT2</v>
      </c>
      <c r="C246" t="str">
        <f>SAOT2!$B$26</f>
        <v>Presumed Animal Contact</v>
      </c>
      <c r="D246" s="70">
        <f>SAOT2!D199</f>
        <v>0</v>
      </c>
      <c r="E246" s="70">
        <f>SAOT2!$F$26</f>
        <v>0</v>
      </c>
      <c r="F246" s="70">
        <f>SAOT2!$H$26</f>
        <v>0</v>
      </c>
      <c r="G246" t="str">
        <f t="shared" si="7"/>
        <v>ERROR</v>
      </c>
      <c r="H246" s="73"/>
    </row>
    <row r="247" spans="1:8" x14ac:dyDescent="0.6">
      <c r="A247" t="e">
        <f>ID!#REF!</f>
        <v>#REF!</v>
      </c>
      <c r="B247" t="str">
        <f>SHIGL!$C$2</f>
        <v>SHIGL</v>
      </c>
      <c r="C247" t="str">
        <f>SHIGL!$B$9</f>
        <v>Foodborne</v>
      </c>
      <c r="D247" s="70">
        <f>SHIGL!$D$9</f>
        <v>0</v>
      </c>
      <c r="E247" s="70">
        <f>SHIGL!$F$9</f>
        <v>0</v>
      </c>
      <c r="F247" s="70">
        <f>SHIGL!$H$9</f>
        <v>0</v>
      </c>
      <c r="G247" t="str">
        <f t="shared" si="7"/>
        <v>ERROR</v>
      </c>
      <c r="H247" s="73"/>
    </row>
    <row r="248" spans="1:8" x14ac:dyDescent="0.6">
      <c r="A248" t="e">
        <f>ID!#REF!</f>
        <v>#REF!</v>
      </c>
      <c r="B248" t="str">
        <f>SHIGL!$C$2</f>
        <v>SHIGL</v>
      </c>
      <c r="C248" t="str">
        <f>SHIGL!$B$10</f>
        <v>Waterborne</v>
      </c>
      <c r="D248" s="70">
        <f>SHIGL!$D$10</f>
        <v>0</v>
      </c>
      <c r="E248" s="70">
        <f>SHIGL!$F$10</f>
        <v>0</v>
      </c>
      <c r="F248" s="70">
        <f>SHIGL!$H$10</f>
        <v>0</v>
      </c>
      <c r="G248" t="str">
        <f t="shared" si="7"/>
        <v>ERROR</v>
      </c>
      <c r="H248" s="73"/>
    </row>
    <row r="249" spans="1:8" x14ac:dyDescent="0.6">
      <c r="A249" t="e">
        <f>ID!#REF!</f>
        <v>#REF!</v>
      </c>
      <c r="B249" t="str">
        <f>SHIGL!$C$2</f>
        <v>SHIGL</v>
      </c>
      <c r="C249" t="str">
        <f>SHIGL!$B$11</f>
        <v>Person to person</v>
      </c>
      <c r="D249" s="70">
        <f>SHIGL!$D$11</f>
        <v>0</v>
      </c>
      <c r="E249" s="70">
        <f>SHIGL!$F$11</f>
        <v>0</v>
      </c>
      <c r="F249" s="70">
        <f>SHIGL!$H$11</f>
        <v>0</v>
      </c>
      <c r="G249" t="str">
        <f t="shared" si="7"/>
        <v>ERROR</v>
      </c>
      <c r="H249" s="73"/>
    </row>
    <row r="250" spans="1:8" x14ac:dyDescent="0.6">
      <c r="A250" t="e">
        <f>ID!#REF!</f>
        <v>#REF!</v>
      </c>
      <c r="B250" t="str">
        <f>SHIGL!$C$2</f>
        <v>SHIGL</v>
      </c>
      <c r="C250" t="str">
        <f>SHIGL!$B$12</f>
        <v>Animal Contact</v>
      </c>
      <c r="D250" s="70">
        <f>SHIGL!$D$12</f>
        <v>1E-8</v>
      </c>
      <c r="E250" s="70">
        <f>SHIGL!$F$12</f>
        <v>9.9999999999999995E-7</v>
      </c>
      <c r="F250" s="70">
        <f>SHIGL!$H$12</f>
        <v>1E-4</v>
      </c>
      <c r="G250" t="str">
        <f t="shared" si="7"/>
        <v>OK</v>
      </c>
      <c r="H250" s="73"/>
    </row>
    <row r="251" spans="1:8" x14ac:dyDescent="0.6">
      <c r="A251" t="e">
        <f>ID!#REF!</f>
        <v>#REF!</v>
      </c>
      <c r="B251" t="str">
        <f>SHIGL!$C$2</f>
        <v>SHIGL</v>
      </c>
      <c r="C251" t="str">
        <f>SHIGL!$B$13</f>
        <v>Environmental</v>
      </c>
      <c r="D251" s="70">
        <f>SHIGL!$D$13</f>
        <v>0</v>
      </c>
      <c r="E251" s="70">
        <f>SHIGL!$F$13</f>
        <v>0</v>
      </c>
      <c r="F251" s="70">
        <f>SHIGL!$H$13</f>
        <v>0</v>
      </c>
      <c r="G251" t="str">
        <f t="shared" si="7"/>
        <v>ERROR</v>
      </c>
      <c r="H251" s="73"/>
    </row>
    <row r="252" spans="1:8" x14ac:dyDescent="0.6">
      <c r="A252" t="e">
        <f>ID!#REF!</f>
        <v>#REF!</v>
      </c>
      <c r="B252" t="str">
        <f>SHIGL!$C$2</f>
        <v>SHIGL</v>
      </c>
      <c r="C252" t="str">
        <f>SHIGL!$B$16</f>
        <v>Foodhandler related</v>
      </c>
      <c r="D252" s="70">
        <f>SHIGL!$D$16</f>
        <v>0</v>
      </c>
      <c r="E252" s="70">
        <f>SHIGL!$F$16</f>
        <v>0</v>
      </c>
      <c r="F252" s="70">
        <f>SHIGL!$H$16</f>
        <v>0</v>
      </c>
      <c r="G252" t="str">
        <f t="shared" si="7"/>
        <v>ERROR</v>
      </c>
      <c r="H252" s="73"/>
    </row>
    <row r="253" spans="1:8" x14ac:dyDescent="0.6">
      <c r="A253" t="e">
        <f>ID!#REF!</f>
        <v>#REF!</v>
      </c>
      <c r="B253" t="str">
        <f>SHIGL!$C$2</f>
        <v>SHIGL</v>
      </c>
      <c r="C253" t="str">
        <f>SHIGL!$B$19</f>
        <v>Recreational Water</v>
      </c>
      <c r="D253" s="70">
        <f>SHIGL!$D$19</f>
        <v>0</v>
      </c>
      <c r="E253" s="70">
        <f>SHIGL!$F$19</f>
        <v>0</v>
      </c>
      <c r="F253" s="70">
        <f>SHIGL!$H$19</f>
        <v>0</v>
      </c>
      <c r="G253" t="str">
        <f t="shared" si="7"/>
        <v>ERROR</v>
      </c>
      <c r="H253" s="73"/>
    </row>
    <row r="254" spans="1:8" x14ac:dyDescent="0.6">
      <c r="A254" t="e">
        <f>ID!#REF!</f>
        <v>#REF!</v>
      </c>
      <c r="B254" t="str">
        <f>SHIGL!$C$2</f>
        <v>SHIGL</v>
      </c>
      <c r="C254" t="str">
        <f>SHIGL!$B$20</f>
        <v>Drinking Water</v>
      </c>
      <c r="D254" s="70">
        <f>SHIGL!$D$20</f>
        <v>0</v>
      </c>
      <c r="E254" s="70">
        <f>SHIGL!$F$20</f>
        <v>0</v>
      </c>
      <c r="F254" s="70">
        <f>SHIGL!$H$20</f>
        <v>0</v>
      </c>
      <c r="G254" t="str">
        <f t="shared" si="7"/>
        <v>ERROR</v>
      </c>
      <c r="H254" s="73"/>
    </row>
    <row r="255" spans="1:8" x14ac:dyDescent="0.6">
      <c r="A255" t="e">
        <f>ID!#REF!</f>
        <v>#REF!</v>
      </c>
      <c r="B255" t="str">
        <f>SHIGL!$C$2</f>
        <v>SHIGL</v>
      </c>
      <c r="C255" t="str">
        <f>SHIGL!$B$21</f>
        <v>Non-recreational/Non-drinking</v>
      </c>
      <c r="D255" s="70">
        <f>SHIGL!$D$21</f>
        <v>0</v>
      </c>
      <c r="E255" s="70">
        <f>SHIGL!$F$21</f>
        <v>0</v>
      </c>
      <c r="F255" s="70">
        <f>SHIGL!$H$21</f>
        <v>0</v>
      </c>
      <c r="G255" t="str">
        <f t="shared" si="7"/>
        <v>ERROR</v>
      </c>
      <c r="H255" s="73"/>
    </row>
    <row r="256" spans="1:8" x14ac:dyDescent="0.6">
      <c r="A256" t="e">
        <f>ID!#REF!</f>
        <v>#REF!</v>
      </c>
      <c r="B256" t="str">
        <f>SHIGL!$C$2</f>
        <v>SHIGL</v>
      </c>
      <c r="C256" t="str">
        <f>SHIGL!$B$25</f>
        <v>Presumed Person to Person</v>
      </c>
      <c r="D256" s="70">
        <f>SHIGL!$D$25</f>
        <v>0</v>
      </c>
      <c r="E256" s="70">
        <f>SHIGL!$F$25</f>
        <v>0</v>
      </c>
      <c r="F256" s="70">
        <f>SHIGL!$H$25</f>
        <v>0</v>
      </c>
      <c r="G256" t="str">
        <f t="shared" si="7"/>
        <v>ERROR</v>
      </c>
      <c r="H256" s="73"/>
    </row>
    <row r="257" spans="1:8" x14ac:dyDescent="0.6">
      <c r="A257" t="e">
        <f>ID!#REF!</f>
        <v>#REF!</v>
      </c>
      <c r="B257" t="str">
        <f>SHIGL!$C$2</f>
        <v>SHIGL</v>
      </c>
      <c r="C257" t="str">
        <f>SHIGL!$B$26</f>
        <v>Presumed Animal Contact</v>
      </c>
      <c r="D257" s="70">
        <f>SHIGL!$D$26</f>
        <v>1E-8</v>
      </c>
      <c r="E257" s="70">
        <f>SHIGL!$F$26</f>
        <v>9.9999999999999995E-7</v>
      </c>
      <c r="F257" s="70">
        <f>SHIGL!$H$26</f>
        <v>1E-4</v>
      </c>
      <c r="G257" t="str">
        <f t="shared" si="7"/>
        <v>OK</v>
      </c>
      <c r="H257" s="73" t="str">
        <f t="shared" ref="H257:H258" si="8">IF(SUM(D257:F257)=0.00010101,"OK","ERROR")</f>
        <v>OK</v>
      </c>
    </row>
    <row r="258" spans="1:8" x14ac:dyDescent="0.6">
      <c r="A258" t="e">
        <f>ID!#REF!</f>
        <v>#REF!</v>
      </c>
      <c r="B258" t="str">
        <f>STAUR!$C$2</f>
        <v>STAUR</v>
      </c>
      <c r="C258" t="str">
        <f>STAUR!$B$9</f>
        <v>Foodborne</v>
      </c>
      <c r="D258" s="70">
        <f>STAUR!$D$9</f>
        <v>1E-8</v>
      </c>
      <c r="E258" s="70">
        <f>STAUR!$F$9</f>
        <v>9.9999999999999995E-7</v>
      </c>
      <c r="F258" s="70">
        <f>STAUR!$H$9</f>
        <v>1E-4</v>
      </c>
      <c r="G258" t="str">
        <f t="shared" si="7"/>
        <v>OK</v>
      </c>
      <c r="H258" s="73" t="str">
        <f t="shared" si="8"/>
        <v>OK</v>
      </c>
    </row>
    <row r="259" spans="1:8" x14ac:dyDescent="0.6">
      <c r="A259" t="e">
        <f>ID!#REF!</f>
        <v>#REF!</v>
      </c>
      <c r="B259" t="str">
        <f>STAUR!$C$2</f>
        <v>STAUR</v>
      </c>
      <c r="C259" t="str">
        <f>STAUR!$B$10</f>
        <v>Waterborne</v>
      </c>
      <c r="D259" s="70">
        <f>STAUR!$D$10</f>
        <v>0</v>
      </c>
      <c r="E259" s="70">
        <f>STAUR!$F$10</f>
        <v>0</v>
      </c>
      <c r="F259" s="70">
        <f>STAUR!$H$10</f>
        <v>0</v>
      </c>
      <c r="G259" t="str">
        <f t="shared" si="7"/>
        <v>ERROR</v>
      </c>
      <c r="H259" s="73"/>
    </row>
    <row r="260" spans="1:8" x14ac:dyDescent="0.6">
      <c r="A260" t="e">
        <f>ID!#REF!</f>
        <v>#REF!</v>
      </c>
      <c r="B260" t="str">
        <f>STAUR!$C$2</f>
        <v>STAUR</v>
      </c>
      <c r="C260" t="str">
        <f>STAUR!$B$11</f>
        <v>Person to person</v>
      </c>
      <c r="D260" s="70">
        <f>STAUR!$D$11</f>
        <v>0</v>
      </c>
      <c r="E260" s="70">
        <f>STAUR!$F$11</f>
        <v>0</v>
      </c>
      <c r="F260" s="70">
        <f>STAUR!$H$11</f>
        <v>0</v>
      </c>
      <c r="G260" t="str">
        <f t="shared" si="7"/>
        <v>ERROR</v>
      </c>
      <c r="H260" s="73"/>
    </row>
    <row r="261" spans="1:8" x14ac:dyDescent="0.6">
      <c r="A261" t="e">
        <f>ID!#REF!</f>
        <v>#REF!</v>
      </c>
      <c r="B261" t="str">
        <f>STAUR!$C$2</f>
        <v>STAUR</v>
      </c>
      <c r="C261" t="str">
        <f>STAUR!$B$12</f>
        <v>Animal Contact</v>
      </c>
      <c r="D261" s="70">
        <f>STAUR!$D$12</f>
        <v>0</v>
      </c>
      <c r="E261" s="70">
        <f>STAUR!$F$12</f>
        <v>0</v>
      </c>
      <c r="F261" s="70">
        <f>STAUR!$H$12</f>
        <v>0</v>
      </c>
      <c r="G261" t="str">
        <f t="shared" si="7"/>
        <v>ERROR</v>
      </c>
      <c r="H261" s="73"/>
    </row>
    <row r="262" spans="1:8" x14ac:dyDescent="0.6">
      <c r="A262" t="e">
        <f>ID!#REF!</f>
        <v>#REF!</v>
      </c>
      <c r="B262" t="str">
        <f>STAUR!$C$2</f>
        <v>STAUR</v>
      </c>
      <c r="C262" t="str">
        <f>STAUR!$B$13</f>
        <v>Environmental</v>
      </c>
      <c r="D262" s="70">
        <f>STAUR!$D$13</f>
        <v>0</v>
      </c>
      <c r="E262" s="70">
        <f>STAUR!$F$13</f>
        <v>0</v>
      </c>
      <c r="F262" s="70">
        <f>STAUR!$H$13</f>
        <v>0</v>
      </c>
      <c r="G262" t="str">
        <f t="shared" si="7"/>
        <v>ERROR</v>
      </c>
      <c r="H262" s="73"/>
    </row>
    <row r="263" spans="1:8" x14ac:dyDescent="0.6">
      <c r="A263" t="e">
        <f>ID!#REF!</f>
        <v>#REF!</v>
      </c>
      <c r="B263" t="str">
        <f>STAUR!$C$2</f>
        <v>STAUR</v>
      </c>
      <c r="C263" t="str">
        <f>STAUR!$B$16</f>
        <v>Foodhandler related</v>
      </c>
      <c r="D263" s="70">
        <f>STAUR!$D$16</f>
        <v>1E-8</v>
      </c>
      <c r="E263" s="70">
        <f>STAUR!$F$16</f>
        <v>9.9999999999999995E-7</v>
      </c>
      <c r="F263" s="70">
        <f>STAUR!$H$16</f>
        <v>1E-4</v>
      </c>
      <c r="G263" t="str">
        <f t="shared" si="7"/>
        <v>OK</v>
      </c>
      <c r="H263" s="73" t="str">
        <f>IF(SUM(D263:F263)=0.00010101,"OK","ERROR")</f>
        <v>OK</v>
      </c>
    </row>
    <row r="264" spans="1:8" x14ac:dyDescent="0.6">
      <c r="A264" t="e">
        <f>ID!#REF!</f>
        <v>#REF!</v>
      </c>
      <c r="B264" t="str">
        <f>STAUR!$C$2</f>
        <v>STAUR</v>
      </c>
      <c r="C264" t="str">
        <f>STAUR!$B$19</f>
        <v>Recreational Water</v>
      </c>
      <c r="D264" s="70">
        <f>STAUR!$D$19</f>
        <v>0</v>
      </c>
      <c r="E264" s="70">
        <f>STAUR!$F$19</f>
        <v>0</v>
      </c>
      <c r="F264" s="70">
        <f>STAUR!$H$19</f>
        <v>0</v>
      </c>
      <c r="G264" t="str">
        <f t="shared" si="7"/>
        <v>ERROR</v>
      </c>
      <c r="H264" s="73"/>
    </row>
    <row r="265" spans="1:8" x14ac:dyDescent="0.6">
      <c r="A265" t="e">
        <f>ID!#REF!</f>
        <v>#REF!</v>
      </c>
      <c r="B265" t="str">
        <f>STAUR!$C$2</f>
        <v>STAUR</v>
      </c>
      <c r="C265" t="str">
        <f>STAUR!$B$20</f>
        <v>Drinking Water</v>
      </c>
      <c r="D265" s="70">
        <f>STAUR!$D$20</f>
        <v>0</v>
      </c>
      <c r="E265" s="70">
        <f>STAUR!$F$20</f>
        <v>0</v>
      </c>
      <c r="F265" s="70">
        <f>STAUR!$H$20</f>
        <v>0</v>
      </c>
      <c r="G265" t="str">
        <f t="shared" si="7"/>
        <v>ERROR</v>
      </c>
      <c r="H265" s="73"/>
    </row>
    <row r="266" spans="1:8" x14ac:dyDescent="0.6">
      <c r="A266" t="e">
        <f>ID!#REF!</f>
        <v>#REF!</v>
      </c>
      <c r="B266" t="str">
        <f>STAUR!$C$2</f>
        <v>STAUR</v>
      </c>
      <c r="C266" t="str">
        <f>STAUR!$B$21</f>
        <v>Non-recreational/Non-drinking</v>
      </c>
      <c r="D266" s="70">
        <f>STAUR!$D$21</f>
        <v>0</v>
      </c>
      <c r="E266" s="70">
        <f>STAUR!$F$21</f>
        <v>0</v>
      </c>
      <c r="F266" s="70">
        <f>STAUR!$H$21</f>
        <v>0</v>
      </c>
      <c r="G266" t="str">
        <f t="shared" si="7"/>
        <v>ERROR</v>
      </c>
      <c r="H266" s="73"/>
    </row>
    <row r="267" spans="1:8" x14ac:dyDescent="0.6">
      <c r="A267" t="e">
        <f>ID!#REF!</f>
        <v>#REF!</v>
      </c>
      <c r="B267" t="str">
        <f>STAUR!$C$2</f>
        <v>STAUR</v>
      </c>
      <c r="C267" t="str">
        <f>STAUR!$B$25</f>
        <v>Presumed Person to Person</v>
      </c>
      <c r="D267" s="70">
        <f>STAUR!$D$25</f>
        <v>0</v>
      </c>
      <c r="E267" s="70">
        <f>STAUR!$F$25</f>
        <v>0</v>
      </c>
      <c r="F267" s="70">
        <f>STAUR!$H$25</f>
        <v>0</v>
      </c>
      <c r="G267" t="str">
        <f t="shared" si="7"/>
        <v>ERROR</v>
      </c>
      <c r="H267" s="73"/>
    </row>
    <row r="268" spans="1:8" x14ac:dyDescent="0.6">
      <c r="A268" t="e">
        <f>ID!#REF!</f>
        <v>#REF!</v>
      </c>
      <c r="B268" t="str">
        <f>STAUR!$C$2</f>
        <v>STAUR</v>
      </c>
      <c r="C268" t="str">
        <f>STAUR!$B$26</f>
        <v>Presumed Animal Contact</v>
      </c>
      <c r="D268" s="70">
        <f>STAUR!D210</f>
        <v>0</v>
      </c>
      <c r="E268" s="70">
        <f>STAUR!$F$26</f>
        <v>0</v>
      </c>
      <c r="F268" s="70">
        <f>STAUR!$H$26</f>
        <v>0</v>
      </c>
      <c r="G268" t="str">
        <f t="shared" si="7"/>
        <v>ERROR</v>
      </c>
      <c r="H268" s="73"/>
    </row>
    <row r="269" spans="1:8" x14ac:dyDescent="0.6">
      <c r="A269" t="e">
        <f>ID!#REF!</f>
        <v>#REF!</v>
      </c>
      <c r="B269" t="str">
        <f>STREP!$C$2</f>
        <v>STREP</v>
      </c>
      <c r="C269" t="str">
        <f>STREP!$B$9</f>
        <v>Foodborne</v>
      </c>
      <c r="D269" s="70">
        <f>STREP!$D$9</f>
        <v>0</v>
      </c>
      <c r="E269" s="70">
        <f>STREP!$F$9</f>
        <v>0</v>
      </c>
      <c r="F269" s="70">
        <f>STREP!$H$9</f>
        <v>0</v>
      </c>
      <c r="G269" t="str">
        <f t="shared" si="7"/>
        <v>ERROR</v>
      </c>
      <c r="H269" s="73"/>
    </row>
    <row r="270" spans="1:8" x14ac:dyDescent="0.6">
      <c r="A270" t="e">
        <f>ID!#REF!</f>
        <v>#REF!</v>
      </c>
      <c r="B270" t="str">
        <f>STREP!$C$2</f>
        <v>STREP</v>
      </c>
      <c r="C270" t="str">
        <f>STREP!$B$10</f>
        <v>Waterborne</v>
      </c>
      <c r="D270" s="70">
        <f>STREP!$D$10</f>
        <v>0</v>
      </c>
      <c r="E270" s="70">
        <f>STREP!$F$10</f>
        <v>0</v>
      </c>
      <c r="F270" s="70">
        <f>STREP!$H$10</f>
        <v>0</v>
      </c>
      <c r="G270" t="str">
        <f t="shared" si="7"/>
        <v>ERROR</v>
      </c>
      <c r="H270" s="73"/>
    </row>
    <row r="271" spans="1:8" x14ac:dyDescent="0.6">
      <c r="A271" t="e">
        <f>ID!#REF!</f>
        <v>#REF!</v>
      </c>
      <c r="B271" t="str">
        <f>STREP!$C$2</f>
        <v>STREP</v>
      </c>
      <c r="C271" t="str">
        <f>STREP!$B$11</f>
        <v>Person to person</v>
      </c>
      <c r="D271" s="70">
        <f>STREP!$D$11</f>
        <v>0</v>
      </c>
      <c r="E271" s="70">
        <f>STREP!$F$11</f>
        <v>0</v>
      </c>
      <c r="F271" s="70">
        <f>STREP!$H$11</f>
        <v>0</v>
      </c>
      <c r="G271" t="str">
        <f t="shared" si="7"/>
        <v>ERROR</v>
      </c>
      <c r="H271" s="73"/>
    </row>
    <row r="272" spans="1:8" x14ac:dyDescent="0.6">
      <c r="A272" t="e">
        <f>ID!#REF!</f>
        <v>#REF!</v>
      </c>
      <c r="B272" t="str">
        <f>STREP!$C$2</f>
        <v>STREP</v>
      </c>
      <c r="C272" t="str">
        <f>STREP!$B$12</f>
        <v>Animal Contact</v>
      </c>
      <c r="D272" s="70">
        <f>STREP!$D$12</f>
        <v>0</v>
      </c>
      <c r="E272" s="70">
        <f>STREP!$F$12</f>
        <v>0</v>
      </c>
      <c r="F272" s="70">
        <f>STREP!$H$12</f>
        <v>0</v>
      </c>
      <c r="G272" t="str">
        <f t="shared" si="7"/>
        <v>ERROR</v>
      </c>
      <c r="H272" s="73"/>
    </row>
    <row r="273" spans="1:8" x14ac:dyDescent="0.6">
      <c r="A273" t="e">
        <f>ID!#REF!</f>
        <v>#REF!</v>
      </c>
      <c r="B273" t="str">
        <f>STREP!$C$2</f>
        <v>STREP</v>
      </c>
      <c r="C273" t="str">
        <f>STREP!$B$13</f>
        <v>Environmental</v>
      </c>
      <c r="D273" s="70">
        <f>STREP!$D$13</f>
        <v>0</v>
      </c>
      <c r="E273" s="70">
        <f>STREP!$F$13</f>
        <v>0</v>
      </c>
      <c r="F273" s="70">
        <f>STREP!$H$13</f>
        <v>0</v>
      </c>
      <c r="G273" t="str">
        <f t="shared" si="7"/>
        <v>ERROR</v>
      </c>
      <c r="H273" s="73"/>
    </row>
    <row r="274" spans="1:8" x14ac:dyDescent="0.6">
      <c r="A274" t="e">
        <f>ID!#REF!</f>
        <v>#REF!</v>
      </c>
      <c r="B274" t="str">
        <f>STREP!$C$2</f>
        <v>STREP</v>
      </c>
      <c r="C274" t="str">
        <f>STREP!$B$16</f>
        <v>Foodhandler related</v>
      </c>
      <c r="D274" s="70">
        <f>STREP!$D$16</f>
        <v>0</v>
      </c>
      <c r="E274" s="70">
        <f>STREP!$F$16</f>
        <v>0</v>
      </c>
      <c r="F274" s="70">
        <f>STREP!$H$16</f>
        <v>0</v>
      </c>
      <c r="G274" t="str">
        <f t="shared" si="7"/>
        <v>ERROR</v>
      </c>
      <c r="H274" s="73"/>
    </row>
    <row r="275" spans="1:8" x14ac:dyDescent="0.6">
      <c r="A275" t="e">
        <f>ID!#REF!</f>
        <v>#REF!</v>
      </c>
      <c r="B275" t="str">
        <f>STREP!$C$2</f>
        <v>STREP</v>
      </c>
      <c r="C275" t="str">
        <f>STREP!$B$19</f>
        <v>Recreational Water</v>
      </c>
      <c r="D275" s="70">
        <f>STREP!$D$19</f>
        <v>0</v>
      </c>
      <c r="E275" s="70">
        <f>STREP!$F$19</f>
        <v>0</v>
      </c>
      <c r="F275" s="70">
        <f>STREP!$H$19</f>
        <v>0</v>
      </c>
      <c r="G275" t="str">
        <f t="shared" si="7"/>
        <v>ERROR</v>
      </c>
      <c r="H275" s="73"/>
    </row>
    <row r="276" spans="1:8" x14ac:dyDescent="0.6">
      <c r="A276" t="e">
        <f>ID!#REF!</f>
        <v>#REF!</v>
      </c>
      <c r="B276" t="str">
        <f>STREP!$C$2</f>
        <v>STREP</v>
      </c>
      <c r="C276" t="str">
        <f>STREP!$B$20</f>
        <v>Drinking Water</v>
      </c>
      <c r="D276" s="70">
        <f>STREP!$D$20</f>
        <v>0</v>
      </c>
      <c r="E276" s="70">
        <f>STREP!$F$20</f>
        <v>0</v>
      </c>
      <c r="F276" s="70">
        <f>STREP!$H$20</f>
        <v>0</v>
      </c>
      <c r="G276" t="str">
        <f t="shared" si="7"/>
        <v>ERROR</v>
      </c>
      <c r="H276" s="73"/>
    </row>
    <row r="277" spans="1:8" x14ac:dyDescent="0.6">
      <c r="A277" t="e">
        <f>ID!#REF!</f>
        <v>#REF!</v>
      </c>
      <c r="B277" t="str">
        <f>STREP!$C$2</f>
        <v>STREP</v>
      </c>
      <c r="C277" t="str">
        <f>STREP!$B$21</f>
        <v>Non-recreational/Non-drinking</v>
      </c>
      <c r="D277" s="70">
        <f>STREP!$D$21</f>
        <v>0</v>
      </c>
      <c r="E277" s="70">
        <f>STREP!$F$21</f>
        <v>0</v>
      </c>
      <c r="F277" s="70">
        <f>STREP!$H$21</f>
        <v>0</v>
      </c>
      <c r="G277" t="str">
        <f t="shared" si="7"/>
        <v>ERROR</v>
      </c>
      <c r="H277" s="73"/>
    </row>
    <row r="278" spans="1:8" x14ac:dyDescent="0.6">
      <c r="A278" t="e">
        <f>ID!#REF!</f>
        <v>#REF!</v>
      </c>
      <c r="B278" t="str">
        <f>STREP!$C$2</f>
        <v>STREP</v>
      </c>
      <c r="C278" t="str">
        <f>STREP!$B$25</f>
        <v>Presumed Person to Person</v>
      </c>
      <c r="D278" s="70">
        <f>STREP!$D$25</f>
        <v>0</v>
      </c>
      <c r="E278" s="70">
        <f>STREP!$F$25</f>
        <v>0</v>
      </c>
      <c r="F278" s="70">
        <f>STREP!$H$25</f>
        <v>0</v>
      </c>
      <c r="G278" t="str">
        <f t="shared" si="7"/>
        <v>ERROR</v>
      </c>
      <c r="H278" s="73"/>
    </row>
    <row r="279" spans="1:8" x14ac:dyDescent="0.6">
      <c r="A279" t="e">
        <f>ID!#REF!</f>
        <v>#REF!</v>
      </c>
      <c r="B279" t="str">
        <f>STREP!$C$2</f>
        <v>STREP</v>
      </c>
      <c r="C279" t="str">
        <f>STREP!$B$26</f>
        <v>Presumed Animal Contact</v>
      </c>
      <c r="D279" s="70">
        <f>STREP!D221</f>
        <v>0</v>
      </c>
      <c r="E279" s="70">
        <f>STREP!$F$26</f>
        <v>0</v>
      </c>
      <c r="F279" s="70">
        <f>STREP!$H$26</f>
        <v>0</v>
      </c>
      <c r="G279" t="str">
        <f t="shared" si="7"/>
        <v>ERROR</v>
      </c>
      <c r="H279" s="73"/>
    </row>
    <row r="280" spans="1:8" x14ac:dyDescent="0.6">
      <c r="A280" t="e">
        <f>ID!#REF!</f>
        <v>#REF!</v>
      </c>
      <c r="B280" t="str">
        <f>VIALG!$C$2</f>
        <v>VIALG</v>
      </c>
      <c r="C280" t="str">
        <f>VIALG!$B$9</f>
        <v>Foodborne</v>
      </c>
      <c r="D280" s="70">
        <f>VIALG!$D$9</f>
        <v>0</v>
      </c>
      <c r="E280" s="70">
        <f>VIALG!$F$9</f>
        <v>0</v>
      </c>
      <c r="F280" s="70">
        <f>VIALG!$H$9</f>
        <v>0</v>
      </c>
      <c r="G280" t="str">
        <f t="shared" si="7"/>
        <v>ERROR</v>
      </c>
      <c r="H280" s="73"/>
    </row>
    <row r="281" spans="1:8" x14ac:dyDescent="0.6">
      <c r="A281" t="e">
        <f>ID!#REF!</f>
        <v>#REF!</v>
      </c>
      <c r="B281" t="str">
        <f>VIALG!$C$2</f>
        <v>VIALG</v>
      </c>
      <c r="C281" t="str">
        <f>VIALG!$B$10</f>
        <v>Waterborne</v>
      </c>
      <c r="D281" s="70">
        <f>VIALG!$D$10</f>
        <v>0</v>
      </c>
      <c r="E281" s="70">
        <f>VIALG!$F$10</f>
        <v>0</v>
      </c>
      <c r="F281" s="70">
        <f>VIALG!$H$10</f>
        <v>0</v>
      </c>
      <c r="G281" t="str">
        <f t="shared" ref="G281:G344" si="9">IF(AND(D281&lt;E281,E281,F281),"OK","ERROR")</f>
        <v>ERROR</v>
      </c>
      <c r="H281" s="73"/>
    </row>
    <row r="282" spans="1:8" x14ac:dyDescent="0.6">
      <c r="A282" t="e">
        <f>ID!#REF!</f>
        <v>#REF!</v>
      </c>
      <c r="B282" t="str">
        <f>VIALG!$C$2</f>
        <v>VIALG</v>
      </c>
      <c r="C282" t="str">
        <f>VIALG!$B$11</f>
        <v>Person to person</v>
      </c>
      <c r="D282" s="70">
        <f>VIALG!$D$11</f>
        <v>0</v>
      </c>
      <c r="E282" s="70">
        <f>VIALG!$F$11</f>
        <v>0</v>
      </c>
      <c r="F282" s="70">
        <f>VIALG!$H$11</f>
        <v>0</v>
      </c>
      <c r="G282" t="str">
        <f t="shared" si="9"/>
        <v>ERROR</v>
      </c>
      <c r="H282" s="73"/>
    </row>
    <row r="283" spans="1:8" x14ac:dyDescent="0.6">
      <c r="A283" t="e">
        <f>ID!#REF!</f>
        <v>#REF!</v>
      </c>
      <c r="B283" t="str">
        <f>VIALG!$C$2</f>
        <v>VIALG</v>
      </c>
      <c r="C283" t="str">
        <f>VIALG!$B$12</f>
        <v>Animal Contact</v>
      </c>
      <c r="D283" s="70">
        <f>VIALG!$D$12</f>
        <v>0</v>
      </c>
      <c r="E283" s="70">
        <f>VIALG!$F$12</f>
        <v>0</v>
      </c>
      <c r="F283" s="70">
        <f>VIALG!$H$12</f>
        <v>0</v>
      </c>
      <c r="G283" t="str">
        <f t="shared" si="9"/>
        <v>ERROR</v>
      </c>
      <c r="H283" s="73"/>
    </row>
    <row r="284" spans="1:8" x14ac:dyDescent="0.6">
      <c r="A284" t="e">
        <f>ID!#REF!</f>
        <v>#REF!</v>
      </c>
      <c r="B284" t="str">
        <f>VIALG!$C$2</f>
        <v>VIALG</v>
      </c>
      <c r="C284" t="str">
        <f>VIALG!$B$13</f>
        <v>Environmental</v>
      </c>
      <c r="D284" s="70">
        <f>VIALG!$D$13</f>
        <v>0</v>
      </c>
      <c r="E284" s="70">
        <f>VIALG!$F$13</f>
        <v>0</v>
      </c>
      <c r="F284" s="70">
        <f>VIALG!$H$13</f>
        <v>0</v>
      </c>
      <c r="G284" t="str">
        <f t="shared" si="9"/>
        <v>ERROR</v>
      </c>
      <c r="H284" s="73"/>
    </row>
    <row r="285" spans="1:8" x14ac:dyDescent="0.6">
      <c r="A285" t="e">
        <f>ID!#REF!</f>
        <v>#REF!</v>
      </c>
      <c r="B285" t="str">
        <f>VIALG!$C$2</f>
        <v>VIALG</v>
      </c>
      <c r="C285" t="str">
        <f>VIALG!$B$16</f>
        <v>Foodhandler related</v>
      </c>
      <c r="D285" s="70">
        <f>VIALG!$D$16</f>
        <v>0</v>
      </c>
      <c r="E285" s="70">
        <f>VIALG!$F$16</f>
        <v>0</v>
      </c>
      <c r="F285" s="70">
        <f>VIALG!$H$16</f>
        <v>0</v>
      </c>
      <c r="G285" t="str">
        <f t="shared" si="9"/>
        <v>ERROR</v>
      </c>
      <c r="H285" s="73"/>
    </row>
    <row r="286" spans="1:8" x14ac:dyDescent="0.6">
      <c r="A286" t="e">
        <f>ID!#REF!</f>
        <v>#REF!</v>
      </c>
      <c r="B286" t="str">
        <f>VIALG!$C$2</f>
        <v>VIALG</v>
      </c>
      <c r="C286" t="str">
        <f>VIALG!$B$19</f>
        <v>Recreational Water</v>
      </c>
      <c r="D286" s="70">
        <f>VIALG!$D$19</f>
        <v>0</v>
      </c>
      <c r="E286" s="70">
        <f>VIALG!$F$19</f>
        <v>0</v>
      </c>
      <c r="F286" s="70">
        <f>VIALG!$H$19</f>
        <v>0</v>
      </c>
      <c r="G286" t="str">
        <f t="shared" si="9"/>
        <v>ERROR</v>
      </c>
      <c r="H286" s="73"/>
    </row>
    <row r="287" spans="1:8" x14ac:dyDescent="0.6">
      <c r="A287" t="e">
        <f>ID!#REF!</f>
        <v>#REF!</v>
      </c>
      <c r="B287" t="str">
        <f>VIALG!$C$2</f>
        <v>VIALG</v>
      </c>
      <c r="C287" t="str">
        <f>VIALG!$B$20</f>
        <v>Drinking Water</v>
      </c>
      <c r="D287" s="70">
        <f>VIALG!$D$20</f>
        <v>0</v>
      </c>
      <c r="E287" s="70">
        <f>VIALG!$F$20</f>
        <v>0</v>
      </c>
      <c r="F287" s="70">
        <f>VIALG!$H$20</f>
        <v>0</v>
      </c>
      <c r="G287" t="str">
        <f t="shared" si="9"/>
        <v>ERROR</v>
      </c>
      <c r="H287" s="73"/>
    </row>
    <row r="288" spans="1:8" x14ac:dyDescent="0.6">
      <c r="A288" t="e">
        <f>ID!#REF!</f>
        <v>#REF!</v>
      </c>
      <c r="B288" t="str">
        <f>VIALG!$C$2</f>
        <v>VIALG</v>
      </c>
      <c r="C288" t="str">
        <f>VIALG!$B$21</f>
        <v>Non-recreational/Non-drinking</v>
      </c>
      <c r="D288" s="70">
        <f>VIALG!$D$21</f>
        <v>0</v>
      </c>
      <c r="E288" s="70">
        <f>VIALG!$F$21</f>
        <v>0</v>
      </c>
      <c r="F288" s="70">
        <f>VIALG!$H$21</f>
        <v>0</v>
      </c>
      <c r="G288" t="str">
        <f t="shared" si="9"/>
        <v>ERROR</v>
      </c>
      <c r="H288" s="73"/>
    </row>
    <row r="289" spans="1:8" x14ac:dyDescent="0.6">
      <c r="A289" t="e">
        <f>ID!#REF!</f>
        <v>#REF!</v>
      </c>
      <c r="B289" t="str">
        <f>VIALG!$C$2</f>
        <v>VIALG</v>
      </c>
      <c r="C289" t="str">
        <f>VIALG!$B$25</f>
        <v>Presumed Person to Person</v>
      </c>
      <c r="D289" s="70">
        <f>VIALG!$D$25</f>
        <v>0</v>
      </c>
      <c r="E289" s="70">
        <f>VIALG!$F$25</f>
        <v>0</v>
      </c>
      <c r="F289" s="70">
        <f>VIALG!$H$25</f>
        <v>0</v>
      </c>
      <c r="G289" t="str">
        <f t="shared" si="9"/>
        <v>ERROR</v>
      </c>
      <c r="H289" s="73"/>
    </row>
    <row r="290" spans="1:8" x14ac:dyDescent="0.6">
      <c r="A290" t="e">
        <f>ID!#REF!</f>
        <v>#REF!</v>
      </c>
      <c r="B290" t="str">
        <f>VIALG!$C$2</f>
        <v>VIALG</v>
      </c>
      <c r="C290" t="str">
        <f>VIALG!$B$26</f>
        <v>Presumed Animal Contact</v>
      </c>
      <c r="D290" s="70">
        <f>VIALG!D221</f>
        <v>0</v>
      </c>
      <c r="E290" s="70">
        <f>VIALG!$F$26</f>
        <v>0</v>
      </c>
      <c r="F290" s="70">
        <f>VIALG!$H$26</f>
        <v>0</v>
      </c>
      <c r="G290" t="str">
        <f t="shared" si="9"/>
        <v>ERROR</v>
      </c>
      <c r="H290" s="73"/>
    </row>
    <row r="291" spans="1:8" x14ac:dyDescent="0.6">
      <c r="A291" t="e">
        <f>ID!#REF!</f>
        <v>#REF!</v>
      </c>
      <c r="B291" t="str">
        <f>VICHO!$C$2</f>
        <v>VICHO</v>
      </c>
      <c r="C291" t="str">
        <f>VICHO!$B$9</f>
        <v>Foodborne</v>
      </c>
      <c r="D291" s="70">
        <f>VICHO!$D$9</f>
        <v>0</v>
      </c>
      <c r="E291" s="70">
        <f>VICHO!$F$9</f>
        <v>0</v>
      </c>
      <c r="F291" s="70">
        <f>VICHO!$H$9</f>
        <v>0</v>
      </c>
      <c r="G291" t="str">
        <f t="shared" si="9"/>
        <v>ERROR</v>
      </c>
      <c r="H291" s="73"/>
    </row>
    <row r="292" spans="1:8" x14ac:dyDescent="0.6">
      <c r="A292" t="e">
        <f>ID!#REF!</f>
        <v>#REF!</v>
      </c>
      <c r="B292" t="str">
        <f>VICHO!$C$2</f>
        <v>VICHO</v>
      </c>
      <c r="C292" t="str">
        <f>VICHO!$B$10</f>
        <v>Waterborne</v>
      </c>
      <c r="D292" s="70">
        <f>VICHO!$D$10</f>
        <v>0</v>
      </c>
      <c r="E292" s="70">
        <f>VICHO!$F$10</f>
        <v>0</v>
      </c>
      <c r="F292" s="70">
        <f>VICHO!$H$10</f>
        <v>0</v>
      </c>
      <c r="G292" t="str">
        <f t="shared" si="9"/>
        <v>ERROR</v>
      </c>
      <c r="H292" s="73"/>
    </row>
    <row r="293" spans="1:8" x14ac:dyDescent="0.6">
      <c r="A293" t="e">
        <f>ID!#REF!</f>
        <v>#REF!</v>
      </c>
      <c r="B293" t="str">
        <f>VICHO!$C$2</f>
        <v>VICHO</v>
      </c>
      <c r="C293" t="str">
        <f>VICHO!$B$11</f>
        <v>Person to person</v>
      </c>
      <c r="D293" s="70">
        <f>VICHO!$D$11</f>
        <v>0</v>
      </c>
      <c r="E293" s="70">
        <f>VICHO!$F$11</f>
        <v>0</v>
      </c>
      <c r="F293" s="70">
        <f>VICHO!$H$11</f>
        <v>0</v>
      </c>
      <c r="G293" t="str">
        <f t="shared" si="9"/>
        <v>ERROR</v>
      </c>
      <c r="H293" s="73"/>
    </row>
    <row r="294" spans="1:8" x14ac:dyDescent="0.6">
      <c r="A294" t="e">
        <f>ID!#REF!</f>
        <v>#REF!</v>
      </c>
      <c r="B294" t="str">
        <f>VICHO!$C$2</f>
        <v>VICHO</v>
      </c>
      <c r="C294" t="str">
        <f>VICHO!$B$12</f>
        <v>Animal Contact</v>
      </c>
      <c r="D294" s="70">
        <f>VICHO!$D$12</f>
        <v>0</v>
      </c>
      <c r="E294" s="70">
        <f>VICHO!$F$12</f>
        <v>0</v>
      </c>
      <c r="F294" s="70">
        <f>VICHO!$H$12</f>
        <v>0</v>
      </c>
      <c r="G294" t="str">
        <f t="shared" si="9"/>
        <v>ERROR</v>
      </c>
      <c r="H294" s="73"/>
    </row>
    <row r="295" spans="1:8" x14ac:dyDescent="0.6">
      <c r="A295" t="e">
        <f>ID!#REF!</f>
        <v>#REF!</v>
      </c>
      <c r="B295" t="str">
        <f>VICHO!$C$2</f>
        <v>VICHO</v>
      </c>
      <c r="C295" t="str">
        <f>VICHO!$B$13</f>
        <v>Environmental</v>
      </c>
      <c r="D295" s="70">
        <f>VICHO!$D$13</f>
        <v>0</v>
      </c>
      <c r="E295" s="70">
        <f>VICHO!$F$13</f>
        <v>0</v>
      </c>
      <c r="F295" s="70">
        <f>VICHO!$H$13</f>
        <v>0</v>
      </c>
      <c r="G295" t="str">
        <f t="shared" si="9"/>
        <v>ERROR</v>
      </c>
      <c r="H295" s="73"/>
    </row>
    <row r="296" spans="1:8" x14ac:dyDescent="0.6">
      <c r="A296" t="e">
        <f>ID!#REF!</f>
        <v>#REF!</v>
      </c>
      <c r="B296" t="str">
        <f>VICHO!$C$2</f>
        <v>VICHO</v>
      </c>
      <c r="C296" t="str">
        <f>VICHO!$B$16</f>
        <v>Foodhandler related</v>
      </c>
      <c r="D296" s="70">
        <f>VICHO!$D$16</f>
        <v>0</v>
      </c>
      <c r="E296" s="70">
        <f>VICHO!$F$16</f>
        <v>0</v>
      </c>
      <c r="F296" s="70">
        <f>VICHO!$H$16</f>
        <v>0</v>
      </c>
      <c r="G296" t="str">
        <f t="shared" si="9"/>
        <v>ERROR</v>
      </c>
      <c r="H296" s="73"/>
    </row>
    <row r="297" spans="1:8" x14ac:dyDescent="0.6">
      <c r="A297" t="e">
        <f>ID!#REF!</f>
        <v>#REF!</v>
      </c>
      <c r="B297" t="str">
        <f>VICHO!$C$2</f>
        <v>VICHO</v>
      </c>
      <c r="C297" t="str">
        <f>VICHO!$B$19</f>
        <v>Recreational Water</v>
      </c>
      <c r="D297" s="70">
        <f>VICHO!$D$19</f>
        <v>0</v>
      </c>
      <c r="E297" s="70">
        <f>VICHO!$F$19</f>
        <v>0</v>
      </c>
      <c r="F297" s="70">
        <f>VICHO!$H$19</f>
        <v>0</v>
      </c>
      <c r="G297" t="str">
        <f t="shared" si="9"/>
        <v>ERROR</v>
      </c>
      <c r="H297" s="73"/>
    </row>
    <row r="298" spans="1:8" x14ac:dyDescent="0.6">
      <c r="A298" t="e">
        <f>ID!#REF!</f>
        <v>#REF!</v>
      </c>
      <c r="B298" t="str">
        <f>VICHO!$C$2</f>
        <v>VICHO</v>
      </c>
      <c r="C298" t="str">
        <f>VICHO!$B$20</f>
        <v>Drinking Water</v>
      </c>
      <c r="D298" s="70">
        <f>VICHO!$D$20</f>
        <v>0</v>
      </c>
      <c r="E298" s="70">
        <f>VICHO!$F$20</f>
        <v>0</v>
      </c>
      <c r="F298" s="70">
        <f>VICHO!$H$20</f>
        <v>0</v>
      </c>
      <c r="G298" t="str">
        <f t="shared" si="9"/>
        <v>ERROR</v>
      </c>
      <c r="H298" s="73"/>
    </row>
    <row r="299" spans="1:8" x14ac:dyDescent="0.6">
      <c r="A299" t="e">
        <f>ID!#REF!</f>
        <v>#REF!</v>
      </c>
      <c r="B299" t="str">
        <f>VICHO!$C$2</f>
        <v>VICHO</v>
      </c>
      <c r="C299" t="str">
        <f>VICHO!$B$21</f>
        <v>Non-recreational/Non-drinking</v>
      </c>
      <c r="D299" s="70">
        <f>VICHO!$D$21</f>
        <v>0</v>
      </c>
      <c r="E299" s="70">
        <f>VICHO!$F$21</f>
        <v>0</v>
      </c>
      <c r="F299" s="70">
        <f>VICHO!$H$21</f>
        <v>0</v>
      </c>
      <c r="G299" t="str">
        <f t="shared" si="9"/>
        <v>ERROR</v>
      </c>
      <c r="H299" s="73"/>
    </row>
    <row r="300" spans="1:8" x14ac:dyDescent="0.6">
      <c r="A300" t="e">
        <f>ID!#REF!</f>
        <v>#REF!</v>
      </c>
      <c r="B300" t="str">
        <f>VICHO!$C$2</f>
        <v>VICHO</v>
      </c>
      <c r="C300" t="str">
        <f>VICHO!$B$25</f>
        <v>Presumed Person to Person</v>
      </c>
      <c r="D300" s="70">
        <f>VICHO!$D$25</f>
        <v>0</v>
      </c>
      <c r="E300" s="70">
        <f>VICHO!$F$25</f>
        <v>0</v>
      </c>
      <c r="F300" s="70">
        <f>VICHO!$H$25</f>
        <v>0</v>
      </c>
      <c r="G300" t="str">
        <f t="shared" si="9"/>
        <v>ERROR</v>
      </c>
      <c r="H300" s="73"/>
    </row>
    <row r="301" spans="1:8" x14ac:dyDescent="0.6">
      <c r="A301" t="e">
        <f>ID!#REF!</f>
        <v>#REF!</v>
      </c>
      <c r="B301" t="str">
        <f>VICHO!$C$2</f>
        <v>VICHO</v>
      </c>
      <c r="C301" t="str">
        <f>VICHO!$B$26</f>
        <v>Presumed Animal Contact</v>
      </c>
      <c r="D301" s="70">
        <f>VICHO!D232</f>
        <v>0</v>
      </c>
      <c r="E301" s="70">
        <f>VICHO!$F$26</f>
        <v>0</v>
      </c>
      <c r="F301" s="70">
        <f>VICHO!$H$26</f>
        <v>0</v>
      </c>
      <c r="G301" t="str">
        <f t="shared" si="9"/>
        <v>ERROR</v>
      </c>
      <c r="H301" s="73"/>
    </row>
    <row r="302" spans="1:8" x14ac:dyDescent="0.6">
      <c r="A302" t="e">
        <f>ID!#REF!</f>
        <v>#REF!</v>
      </c>
      <c r="B302" t="str">
        <f>VIPAR!$C$2</f>
        <v>VIPAR</v>
      </c>
      <c r="C302" t="str">
        <f>VIPAR!$B$9</f>
        <v>Foodborne</v>
      </c>
      <c r="D302" s="70">
        <f>VIPAR!$D$9</f>
        <v>0</v>
      </c>
      <c r="E302" s="70">
        <f>VIPAR!$F$9</f>
        <v>0</v>
      </c>
      <c r="F302" s="70">
        <f>VIPAR!$H$9</f>
        <v>0</v>
      </c>
      <c r="G302" t="str">
        <f t="shared" si="9"/>
        <v>ERROR</v>
      </c>
      <c r="H302" s="73"/>
    </row>
    <row r="303" spans="1:8" x14ac:dyDescent="0.6">
      <c r="A303" t="e">
        <f>ID!#REF!</f>
        <v>#REF!</v>
      </c>
      <c r="B303" t="str">
        <f>VIPAR!$C$2</f>
        <v>VIPAR</v>
      </c>
      <c r="C303" t="str">
        <f>VIPAR!$B$10</f>
        <v>Waterborne</v>
      </c>
      <c r="D303" s="70">
        <f>VIPAR!$D$10</f>
        <v>0</v>
      </c>
      <c r="E303" s="70">
        <f>VIPAR!$F$10</f>
        <v>0</v>
      </c>
      <c r="F303" s="70">
        <f>VIPAR!$H$10</f>
        <v>0</v>
      </c>
      <c r="G303" t="str">
        <f t="shared" si="9"/>
        <v>ERROR</v>
      </c>
      <c r="H303" s="73"/>
    </row>
    <row r="304" spans="1:8" x14ac:dyDescent="0.6">
      <c r="A304" t="e">
        <f>ID!#REF!</f>
        <v>#REF!</v>
      </c>
      <c r="B304" t="str">
        <f>VIPAR!$C$2</f>
        <v>VIPAR</v>
      </c>
      <c r="C304" t="str">
        <f>VIPAR!$B$11</f>
        <v>Person to person</v>
      </c>
      <c r="D304" s="70">
        <f>VIPAR!$D$11</f>
        <v>0</v>
      </c>
      <c r="E304" s="70">
        <f>VIPAR!$F$11</f>
        <v>0</v>
      </c>
      <c r="F304" s="70">
        <f>VIPAR!$H$11</f>
        <v>0</v>
      </c>
      <c r="G304" t="str">
        <f t="shared" si="9"/>
        <v>ERROR</v>
      </c>
      <c r="H304" s="73"/>
    </row>
    <row r="305" spans="1:8" x14ac:dyDescent="0.6">
      <c r="A305" t="e">
        <f>ID!#REF!</f>
        <v>#REF!</v>
      </c>
      <c r="B305" t="str">
        <f>VIPAR!$C$2</f>
        <v>VIPAR</v>
      </c>
      <c r="C305" t="str">
        <f>VIPAR!$B$12</f>
        <v>Animal Contact</v>
      </c>
      <c r="D305" s="70">
        <f>VIPAR!$D$12</f>
        <v>0</v>
      </c>
      <c r="E305" s="70">
        <f>VIPAR!$F$12</f>
        <v>0</v>
      </c>
      <c r="F305" s="70">
        <f>VIPAR!$H$12</f>
        <v>0</v>
      </c>
      <c r="G305" t="str">
        <f t="shared" si="9"/>
        <v>ERROR</v>
      </c>
      <c r="H305" s="73"/>
    </row>
    <row r="306" spans="1:8" x14ac:dyDescent="0.6">
      <c r="A306" t="e">
        <f>ID!#REF!</f>
        <v>#REF!</v>
      </c>
      <c r="B306" t="str">
        <f>VIPAR!$C$2</f>
        <v>VIPAR</v>
      </c>
      <c r="C306" t="str">
        <f>VIPAR!$B$13</f>
        <v>Environmental</v>
      </c>
      <c r="D306" s="70">
        <f>VIPAR!$D$13</f>
        <v>0</v>
      </c>
      <c r="E306" s="70">
        <f>VIPAR!$F$13</f>
        <v>0</v>
      </c>
      <c r="F306" s="70">
        <f>VIPAR!$H$13</f>
        <v>0</v>
      </c>
      <c r="G306" t="str">
        <f t="shared" si="9"/>
        <v>ERROR</v>
      </c>
      <c r="H306" s="73"/>
    </row>
    <row r="307" spans="1:8" x14ac:dyDescent="0.6">
      <c r="A307" t="e">
        <f>ID!#REF!</f>
        <v>#REF!</v>
      </c>
      <c r="B307" t="str">
        <f>VIPAR!$C$2</f>
        <v>VIPAR</v>
      </c>
      <c r="C307" t="str">
        <f>VIPAR!$B$16</f>
        <v>Foodhandler related</v>
      </c>
      <c r="D307" s="70">
        <f>VIPAR!$D$16</f>
        <v>0</v>
      </c>
      <c r="E307" s="70">
        <f>VIPAR!$F$16</f>
        <v>0</v>
      </c>
      <c r="F307" s="70">
        <f>VIPAR!$H$16</f>
        <v>0</v>
      </c>
      <c r="G307" t="str">
        <f t="shared" si="9"/>
        <v>ERROR</v>
      </c>
      <c r="H307" s="73"/>
    </row>
    <row r="308" spans="1:8" x14ac:dyDescent="0.6">
      <c r="A308" t="e">
        <f>ID!#REF!</f>
        <v>#REF!</v>
      </c>
      <c r="B308" t="str">
        <f>VIPAR!$C$2</f>
        <v>VIPAR</v>
      </c>
      <c r="C308" t="str">
        <f>VIPAR!$B$19</f>
        <v>Recreational Water</v>
      </c>
      <c r="D308" s="70">
        <f>VIPAR!$D$19</f>
        <v>0</v>
      </c>
      <c r="E308" s="70">
        <f>VIPAR!$F$19</f>
        <v>0</v>
      </c>
      <c r="F308" s="70">
        <f>VIPAR!$H$19</f>
        <v>0</v>
      </c>
      <c r="G308" t="str">
        <f t="shared" si="9"/>
        <v>ERROR</v>
      </c>
      <c r="H308" s="73"/>
    </row>
    <row r="309" spans="1:8" x14ac:dyDescent="0.6">
      <c r="A309" t="e">
        <f>ID!#REF!</f>
        <v>#REF!</v>
      </c>
      <c r="B309" t="str">
        <f>VIPAR!$C$2</f>
        <v>VIPAR</v>
      </c>
      <c r="C309" t="str">
        <f>VIPAR!$B$20</f>
        <v>Drinking Water</v>
      </c>
      <c r="D309" s="70">
        <f>VIPAR!$D$20</f>
        <v>0</v>
      </c>
      <c r="E309" s="70">
        <f>VIPAR!$F$20</f>
        <v>0</v>
      </c>
      <c r="F309" s="70">
        <f>VIPAR!$H$20</f>
        <v>0</v>
      </c>
      <c r="G309" t="str">
        <f t="shared" si="9"/>
        <v>ERROR</v>
      </c>
      <c r="H309" s="73"/>
    </row>
    <row r="310" spans="1:8" x14ac:dyDescent="0.6">
      <c r="A310" t="e">
        <f>ID!#REF!</f>
        <v>#REF!</v>
      </c>
      <c r="B310" t="str">
        <f>VIPAR!$C$2</f>
        <v>VIPAR</v>
      </c>
      <c r="C310" t="str">
        <f>VIPAR!$B$21</f>
        <v>Non-recreational/Non-drinking</v>
      </c>
      <c r="D310" s="70">
        <f>VIPAR!$D$21</f>
        <v>0</v>
      </c>
      <c r="E310" s="70">
        <f>VIPAR!$F$21</f>
        <v>0</v>
      </c>
      <c r="F310" s="70">
        <f>VIPAR!$H$21</f>
        <v>0</v>
      </c>
      <c r="G310" t="str">
        <f t="shared" si="9"/>
        <v>ERROR</v>
      </c>
      <c r="H310" s="73"/>
    </row>
    <row r="311" spans="1:8" x14ac:dyDescent="0.6">
      <c r="A311" t="e">
        <f>ID!#REF!</f>
        <v>#REF!</v>
      </c>
      <c r="B311" t="str">
        <f>VIPAR!$C$2</f>
        <v>VIPAR</v>
      </c>
      <c r="C311" t="str">
        <f>VIPAR!$B$25</f>
        <v>Presumed Person to Person</v>
      </c>
      <c r="D311" s="70">
        <f>VIPAR!$D$25</f>
        <v>0</v>
      </c>
      <c r="E311" s="70">
        <f>VIPAR!$F$25</f>
        <v>0</v>
      </c>
      <c r="F311" s="70">
        <f>VIPAR!$H$25</f>
        <v>0</v>
      </c>
      <c r="G311" t="str">
        <f t="shared" si="9"/>
        <v>ERROR</v>
      </c>
      <c r="H311" s="73"/>
    </row>
    <row r="312" spans="1:8" x14ac:dyDescent="0.6">
      <c r="A312" t="e">
        <f>ID!#REF!</f>
        <v>#REF!</v>
      </c>
      <c r="B312" t="str">
        <f>VIPAR!$C$2</f>
        <v>VIPAR</v>
      </c>
      <c r="C312" t="str">
        <f>VIPAR!$B$26</f>
        <v>Presumed Animal Contact</v>
      </c>
      <c r="D312" s="70">
        <f>VIPAR!D243</f>
        <v>0</v>
      </c>
      <c r="E312" s="70">
        <f>VIPAR!$F$26</f>
        <v>0</v>
      </c>
      <c r="F312" s="70">
        <f>VIPAR!$H$26</f>
        <v>0</v>
      </c>
      <c r="G312" t="str">
        <f t="shared" si="9"/>
        <v>ERROR</v>
      </c>
      <c r="H312" s="73"/>
    </row>
    <row r="313" spans="1:8" x14ac:dyDescent="0.6">
      <c r="A313" t="e">
        <f>ID!#REF!</f>
        <v>#REF!</v>
      </c>
      <c r="B313" t="str">
        <f>VIVUL!$C$2</f>
        <v>VIVUL</v>
      </c>
      <c r="C313" t="str">
        <f>VIVUL!$B$9</f>
        <v>Foodborne</v>
      </c>
      <c r="D313" s="70">
        <f>VIVUL!$D$9</f>
        <v>0</v>
      </c>
      <c r="E313" s="70">
        <f>VIVUL!$F$9</f>
        <v>0</v>
      </c>
      <c r="F313" s="70">
        <f>VIVUL!$H$9</f>
        <v>0</v>
      </c>
      <c r="G313" t="str">
        <f t="shared" si="9"/>
        <v>ERROR</v>
      </c>
      <c r="H313" s="73"/>
    </row>
    <row r="314" spans="1:8" x14ac:dyDescent="0.6">
      <c r="A314" t="e">
        <f>ID!#REF!</f>
        <v>#REF!</v>
      </c>
      <c r="B314" t="str">
        <f>VIVUL!$C$2</f>
        <v>VIVUL</v>
      </c>
      <c r="C314" t="str">
        <f>VIVUL!$B$10</f>
        <v>Waterborne</v>
      </c>
      <c r="D314" s="70">
        <f>VIVUL!$D$10</f>
        <v>0</v>
      </c>
      <c r="E314" s="70">
        <f>VIVUL!$F$10</f>
        <v>0</v>
      </c>
      <c r="F314" s="70">
        <f>VIVUL!$H$10</f>
        <v>0</v>
      </c>
      <c r="G314" t="str">
        <f t="shared" si="9"/>
        <v>ERROR</v>
      </c>
      <c r="H314" s="73"/>
    </row>
    <row r="315" spans="1:8" x14ac:dyDescent="0.6">
      <c r="A315" t="e">
        <f>ID!#REF!</f>
        <v>#REF!</v>
      </c>
      <c r="B315" t="str">
        <f>VIVUL!$C$2</f>
        <v>VIVUL</v>
      </c>
      <c r="C315" t="str">
        <f>VIVUL!$B$11</f>
        <v>Person to person</v>
      </c>
      <c r="D315" s="70">
        <f>VIVUL!$D$11</f>
        <v>0</v>
      </c>
      <c r="E315" s="70">
        <f>VIVUL!$F$11</f>
        <v>0</v>
      </c>
      <c r="F315" s="70">
        <f>VIVUL!$H$11</f>
        <v>0</v>
      </c>
      <c r="G315" t="str">
        <f t="shared" si="9"/>
        <v>ERROR</v>
      </c>
      <c r="H315" s="73"/>
    </row>
    <row r="316" spans="1:8" x14ac:dyDescent="0.6">
      <c r="A316" t="e">
        <f>ID!#REF!</f>
        <v>#REF!</v>
      </c>
      <c r="B316" t="str">
        <f>VIVUL!$C$2</f>
        <v>VIVUL</v>
      </c>
      <c r="C316" t="str">
        <f>VIVUL!$B$12</f>
        <v>Animal Contact</v>
      </c>
      <c r="D316" s="70">
        <f>VIVUL!$D$12</f>
        <v>0</v>
      </c>
      <c r="E316" s="70">
        <f>VIVUL!$F$12</f>
        <v>0</v>
      </c>
      <c r="F316" s="70">
        <f>VIVUL!$H$12</f>
        <v>0</v>
      </c>
      <c r="G316" t="str">
        <f t="shared" si="9"/>
        <v>ERROR</v>
      </c>
      <c r="H316" s="73"/>
    </row>
    <row r="317" spans="1:8" x14ac:dyDescent="0.6">
      <c r="A317" t="e">
        <f>ID!#REF!</f>
        <v>#REF!</v>
      </c>
      <c r="B317" t="str">
        <f>VIVUL!$C$2</f>
        <v>VIVUL</v>
      </c>
      <c r="C317" t="str">
        <f>VIVUL!$B$13</f>
        <v>Environmental</v>
      </c>
      <c r="D317" s="70">
        <f>VIVUL!$D$13</f>
        <v>0</v>
      </c>
      <c r="E317" s="70">
        <f>VIVUL!$F$13</f>
        <v>0</v>
      </c>
      <c r="F317" s="70">
        <f>VIVUL!$H$13</f>
        <v>0</v>
      </c>
      <c r="G317" t="str">
        <f t="shared" si="9"/>
        <v>ERROR</v>
      </c>
      <c r="H317" s="73"/>
    </row>
    <row r="318" spans="1:8" x14ac:dyDescent="0.6">
      <c r="A318" t="e">
        <f>ID!#REF!</f>
        <v>#REF!</v>
      </c>
      <c r="B318" t="str">
        <f>VIVUL!$C$2</f>
        <v>VIVUL</v>
      </c>
      <c r="C318" t="str">
        <f>VIVUL!$B$16</f>
        <v>Foodhandler related</v>
      </c>
      <c r="D318" s="70">
        <f>VIVUL!$D$16</f>
        <v>0</v>
      </c>
      <c r="E318" s="70">
        <f>VIVUL!$F$16</f>
        <v>0</v>
      </c>
      <c r="F318" s="70">
        <f>VIVUL!$H$16</f>
        <v>0</v>
      </c>
      <c r="G318" t="str">
        <f t="shared" si="9"/>
        <v>ERROR</v>
      </c>
      <c r="H318" s="73"/>
    </row>
    <row r="319" spans="1:8" x14ac:dyDescent="0.6">
      <c r="A319" t="e">
        <f>ID!#REF!</f>
        <v>#REF!</v>
      </c>
      <c r="B319" t="str">
        <f>VIVUL!$C$2</f>
        <v>VIVUL</v>
      </c>
      <c r="C319" t="str">
        <f>VIVUL!$B$19</f>
        <v>Recreational Water</v>
      </c>
      <c r="D319" s="70">
        <f>VIVUL!$D$19</f>
        <v>0</v>
      </c>
      <c r="E319" s="70">
        <f>VIVUL!$F$19</f>
        <v>0</v>
      </c>
      <c r="F319" s="70">
        <f>VIVUL!$H$19</f>
        <v>0</v>
      </c>
      <c r="G319" t="str">
        <f t="shared" si="9"/>
        <v>ERROR</v>
      </c>
      <c r="H319" s="73"/>
    </row>
    <row r="320" spans="1:8" x14ac:dyDescent="0.6">
      <c r="A320" t="e">
        <f>ID!#REF!</f>
        <v>#REF!</v>
      </c>
      <c r="B320" t="str">
        <f>VIVUL!$C$2</f>
        <v>VIVUL</v>
      </c>
      <c r="C320" t="str">
        <f>VIVUL!$B$20</f>
        <v>Drinking Water</v>
      </c>
      <c r="D320" s="70">
        <f>VIVUL!$D$20</f>
        <v>0</v>
      </c>
      <c r="E320" s="70">
        <f>VIVUL!$F$20</f>
        <v>0</v>
      </c>
      <c r="F320" s="70">
        <f>VIVUL!$H$20</f>
        <v>0</v>
      </c>
      <c r="G320" t="str">
        <f t="shared" si="9"/>
        <v>ERROR</v>
      </c>
      <c r="H320" s="73"/>
    </row>
    <row r="321" spans="1:8" x14ac:dyDescent="0.6">
      <c r="A321" t="e">
        <f>ID!#REF!</f>
        <v>#REF!</v>
      </c>
      <c r="B321" t="str">
        <f>VIVUL!$C$2</f>
        <v>VIVUL</v>
      </c>
      <c r="C321" t="str">
        <f>VIVUL!$B$21</f>
        <v>Non-recreational/Non-drinking</v>
      </c>
      <c r="D321" s="70">
        <f>VIVUL!$D$21</f>
        <v>0</v>
      </c>
      <c r="E321" s="70">
        <f>VIVUL!$F$21</f>
        <v>0</v>
      </c>
      <c r="F321" s="70">
        <f>VIVUL!$H$21</f>
        <v>0</v>
      </c>
      <c r="G321" t="str">
        <f t="shared" si="9"/>
        <v>ERROR</v>
      </c>
      <c r="H321" s="73"/>
    </row>
    <row r="322" spans="1:8" x14ac:dyDescent="0.6">
      <c r="A322" t="e">
        <f>ID!#REF!</f>
        <v>#REF!</v>
      </c>
      <c r="B322" t="str">
        <f>VIVUL!$C$2</f>
        <v>VIVUL</v>
      </c>
      <c r="C322" t="str">
        <f>VIVUL!$B$25</f>
        <v>Presumed Person to Person</v>
      </c>
      <c r="D322" s="70">
        <f>VIVUL!$D$25</f>
        <v>0</v>
      </c>
      <c r="E322" s="70">
        <f>VIVUL!$F$25</f>
        <v>0</v>
      </c>
      <c r="F322" s="70">
        <f>VIVUL!$H$25</f>
        <v>0</v>
      </c>
      <c r="G322" t="str">
        <f t="shared" si="9"/>
        <v>ERROR</v>
      </c>
      <c r="H322" s="73"/>
    </row>
    <row r="323" spans="1:8" x14ac:dyDescent="0.6">
      <c r="A323" t="e">
        <f>ID!#REF!</f>
        <v>#REF!</v>
      </c>
      <c r="B323" t="str">
        <f>VIVUL!$C$2</f>
        <v>VIVUL</v>
      </c>
      <c r="C323" t="str">
        <f>VIVUL!$B$26</f>
        <v>Presumed Animal Contact</v>
      </c>
      <c r="D323" s="70">
        <f>VIVUL!D243</f>
        <v>0</v>
      </c>
      <c r="E323" s="70">
        <f>VIVUL!$F$26</f>
        <v>0</v>
      </c>
      <c r="F323" s="70">
        <f>VIVUL!$H$26</f>
        <v>0</v>
      </c>
      <c r="G323" t="str">
        <f t="shared" si="9"/>
        <v>ERROR</v>
      </c>
      <c r="H323" s="73"/>
    </row>
    <row r="324" spans="1:8" x14ac:dyDescent="0.6">
      <c r="A324" t="e">
        <f>ID!#REF!</f>
        <v>#REF!</v>
      </c>
      <c r="B324" t="str">
        <f>VIAGI!$C$2</f>
        <v>VIAGI</v>
      </c>
      <c r="C324" t="str">
        <f>VIAGI!$B$9</f>
        <v>Foodborne</v>
      </c>
      <c r="D324" s="70">
        <f>VIAGI!$D$9</f>
        <v>0</v>
      </c>
      <c r="E324" s="70">
        <f>VIAGI!$F$9</f>
        <v>0</v>
      </c>
      <c r="F324" s="70">
        <f>VIAGI!$H$9</f>
        <v>0</v>
      </c>
      <c r="G324" t="str">
        <f t="shared" si="9"/>
        <v>ERROR</v>
      </c>
      <c r="H324" s="73"/>
    </row>
    <row r="325" spans="1:8" x14ac:dyDescent="0.6">
      <c r="A325" t="e">
        <f>ID!#REF!</f>
        <v>#REF!</v>
      </c>
      <c r="B325" t="str">
        <f>VIAGI!$C$2</f>
        <v>VIAGI</v>
      </c>
      <c r="C325" t="str">
        <f>VIAGI!$B$10</f>
        <v>Waterborne</v>
      </c>
      <c r="D325" s="70">
        <f>VIAGI!$D$10</f>
        <v>0</v>
      </c>
      <c r="E325" s="70">
        <f>VIAGI!$F$10</f>
        <v>0</v>
      </c>
      <c r="F325" s="70">
        <f>VIAGI!$H$10</f>
        <v>0</v>
      </c>
      <c r="G325" t="str">
        <f t="shared" si="9"/>
        <v>ERROR</v>
      </c>
      <c r="H325" s="73"/>
    </row>
    <row r="326" spans="1:8" x14ac:dyDescent="0.6">
      <c r="A326" t="e">
        <f>ID!#REF!</f>
        <v>#REF!</v>
      </c>
      <c r="B326" t="str">
        <f>VIAGI!$C$2</f>
        <v>VIAGI</v>
      </c>
      <c r="C326" t="str">
        <f>VIAGI!$B$11</f>
        <v>Person to person</v>
      </c>
      <c r="D326" s="70">
        <f>VIAGI!$D$11</f>
        <v>0</v>
      </c>
      <c r="E326" s="70">
        <f>VIAGI!$F$11</f>
        <v>0</v>
      </c>
      <c r="F326" s="70">
        <f>VIAGI!$H$11</f>
        <v>0</v>
      </c>
      <c r="G326" t="str">
        <f t="shared" si="9"/>
        <v>ERROR</v>
      </c>
      <c r="H326" s="73"/>
    </row>
    <row r="327" spans="1:8" x14ac:dyDescent="0.6">
      <c r="A327" t="e">
        <f>ID!#REF!</f>
        <v>#REF!</v>
      </c>
      <c r="B327" t="str">
        <f>VIAGI!$C$2</f>
        <v>VIAGI</v>
      </c>
      <c r="C327" t="str">
        <f>VIAGI!$B$12</f>
        <v>Animal Contact</v>
      </c>
      <c r="D327" s="70">
        <f>VIAGI!$D$12</f>
        <v>0</v>
      </c>
      <c r="E327" s="70">
        <f>VIAGI!$F$12</f>
        <v>0</v>
      </c>
      <c r="F327" s="70">
        <f>VIAGI!$H$12</f>
        <v>0</v>
      </c>
      <c r="G327" t="str">
        <f t="shared" si="9"/>
        <v>ERROR</v>
      </c>
      <c r="H327" s="73"/>
    </row>
    <row r="328" spans="1:8" x14ac:dyDescent="0.6">
      <c r="A328" t="e">
        <f>ID!#REF!</f>
        <v>#REF!</v>
      </c>
      <c r="B328" t="str">
        <f>VIAGI!$C$2</f>
        <v>VIAGI</v>
      </c>
      <c r="C328" t="str">
        <f>VIAGI!$B$13</f>
        <v>Environmental</v>
      </c>
      <c r="D328" s="70">
        <f>VIAGI!$D$13</f>
        <v>0</v>
      </c>
      <c r="E328" s="70">
        <f>VIAGI!$F$13</f>
        <v>0</v>
      </c>
      <c r="F328" s="70">
        <f>VIAGI!$H$13</f>
        <v>0</v>
      </c>
      <c r="G328" t="str">
        <f t="shared" si="9"/>
        <v>ERROR</v>
      </c>
      <c r="H328" s="73"/>
    </row>
    <row r="329" spans="1:8" x14ac:dyDescent="0.6">
      <c r="A329" t="e">
        <f>ID!#REF!</f>
        <v>#REF!</v>
      </c>
      <c r="B329" t="str">
        <f>VIAGI!$C$2</f>
        <v>VIAGI</v>
      </c>
      <c r="C329" t="str">
        <f>VIAGI!$B$16</f>
        <v>Foodhandler related</v>
      </c>
      <c r="D329" s="70">
        <f>VIAGI!$D$16</f>
        <v>0</v>
      </c>
      <c r="E329" s="70">
        <f>VIAGI!$F$16</f>
        <v>0</v>
      </c>
      <c r="F329" s="70">
        <f>VIAGI!$H$16</f>
        <v>0</v>
      </c>
      <c r="G329" t="str">
        <f t="shared" si="9"/>
        <v>ERROR</v>
      </c>
      <c r="H329" s="73"/>
    </row>
    <row r="330" spans="1:8" x14ac:dyDescent="0.6">
      <c r="A330" t="e">
        <f>ID!#REF!</f>
        <v>#REF!</v>
      </c>
      <c r="B330" t="str">
        <f>VIAGI!$C$2</f>
        <v>VIAGI</v>
      </c>
      <c r="C330" t="str">
        <f>VIAGI!$B$19</f>
        <v>Recreational Water</v>
      </c>
      <c r="D330" s="70">
        <f>VIAGI!$D$19</f>
        <v>0</v>
      </c>
      <c r="E330" s="70">
        <f>VIAGI!$F$19</f>
        <v>0</v>
      </c>
      <c r="F330" s="70">
        <f>VIAGI!$H$19</f>
        <v>0</v>
      </c>
      <c r="G330" t="str">
        <f t="shared" si="9"/>
        <v>ERROR</v>
      </c>
      <c r="H330" s="73"/>
    </row>
    <row r="331" spans="1:8" x14ac:dyDescent="0.6">
      <c r="A331" t="e">
        <f>ID!#REF!</f>
        <v>#REF!</v>
      </c>
      <c r="B331" t="str">
        <f>VIAGI!$C$2</f>
        <v>VIAGI</v>
      </c>
      <c r="C331" t="str">
        <f>VIAGI!$B$20</f>
        <v>Drinking Water</v>
      </c>
      <c r="D331" s="70">
        <f>VIAGI!$D$20</f>
        <v>0</v>
      </c>
      <c r="E331" s="70">
        <f>VIAGI!$F$20</f>
        <v>0</v>
      </c>
      <c r="F331" s="70">
        <f>VIAGI!$H$20</f>
        <v>0</v>
      </c>
      <c r="G331" t="str">
        <f t="shared" si="9"/>
        <v>ERROR</v>
      </c>
      <c r="H331" s="73"/>
    </row>
    <row r="332" spans="1:8" x14ac:dyDescent="0.6">
      <c r="A332" t="e">
        <f>ID!#REF!</f>
        <v>#REF!</v>
      </c>
      <c r="B332" t="str">
        <f>VIAGI!$C$2</f>
        <v>VIAGI</v>
      </c>
      <c r="C332" t="str">
        <f>VIAGI!$B$21</f>
        <v>Non-recreational/Non-drinking</v>
      </c>
      <c r="D332" s="70">
        <f>VIAGI!$D$21</f>
        <v>0</v>
      </c>
      <c r="E332" s="70">
        <f>VIAGI!$F$21</f>
        <v>0</v>
      </c>
      <c r="F332" s="70">
        <f>VIAGI!$H$21</f>
        <v>0</v>
      </c>
      <c r="G332" t="str">
        <f t="shared" si="9"/>
        <v>ERROR</v>
      </c>
      <c r="H332" s="73"/>
    </row>
    <row r="333" spans="1:8" x14ac:dyDescent="0.6">
      <c r="A333" t="e">
        <f>ID!#REF!</f>
        <v>#REF!</v>
      </c>
      <c r="B333" t="str">
        <f>VIAGI!$C$2</f>
        <v>VIAGI</v>
      </c>
      <c r="C333" t="str">
        <f>VIAGI!$B$25</f>
        <v>Presumed Person to Person</v>
      </c>
      <c r="D333" s="70">
        <f>VIAGI!$D$25</f>
        <v>0</v>
      </c>
      <c r="E333" s="70">
        <f>VIAGI!$F$25</f>
        <v>0</v>
      </c>
      <c r="F333" s="70">
        <f>VIAGI!$H$25</f>
        <v>0</v>
      </c>
      <c r="G333" t="str">
        <f t="shared" si="9"/>
        <v>ERROR</v>
      </c>
      <c r="H333" s="73"/>
    </row>
    <row r="334" spans="1:8" x14ac:dyDescent="0.6">
      <c r="A334" t="e">
        <f>ID!#REF!</f>
        <v>#REF!</v>
      </c>
      <c r="B334" t="str">
        <f>VIAGI!$C$2</f>
        <v>VIAGI</v>
      </c>
      <c r="C334" t="str">
        <f>VIAGI!$B$26</f>
        <v>Presumed Animal Contact</v>
      </c>
      <c r="D334" s="70">
        <f>VIAGI!D254</f>
        <v>0</v>
      </c>
      <c r="E334" s="70">
        <f>VIAGI!$F$26</f>
        <v>0</v>
      </c>
      <c r="F334" s="70">
        <f>VIAGI!$H$26</f>
        <v>0</v>
      </c>
      <c r="G334" t="str">
        <f t="shared" si="9"/>
        <v>ERROR</v>
      </c>
      <c r="H334" s="73"/>
    </row>
    <row r="335" spans="1:8" x14ac:dyDescent="0.6">
      <c r="A335" t="e">
        <f>ID!#REF!</f>
        <v>#REF!</v>
      </c>
      <c r="B335" t="str">
        <f>VINGI!$C$2</f>
        <v>VINGI</v>
      </c>
      <c r="C335" t="str">
        <f>VINGI!$B$9</f>
        <v>Foodborne</v>
      </c>
      <c r="D335" s="70">
        <f>VINGI!$D$9</f>
        <v>0</v>
      </c>
      <c r="E335" s="70">
        <f>VINGI!$F$9</f>
        <v>0</v>
      </c>
      <c r="F335" s="70">
        <f>VINGI!$H$9</f>
        <v>0</v>
      </c>
      <c r="G335" t="str">
        <f t="shared" si="9"/>
        <v>ERROR</v>
      </c>
      <c r="H335" s="73"/>
    </row>
    <row r="336" spans="1:8" x14ac:dyDescent="0.6">
      <c r="A336" t="e">
        <f>ID!#REF!</f>
        <v>#REF!</v>
      </c>
      <c r="B336" t="str">
        <f>VINGI!$C$2</f>
        <v>VINGI</v>
      </c>
      <c r="C336" t="str">
        <f>VINGI!$B$10</f>
        <v>Waterborne</v>
      </c>
      <c r="D336" s="70">
        <f>VINGI!$D$10</f>
        <v>0</v>
      </c>
      <c r="E336" s="70">
        <f>VINGI!$F$10</f>
        <v>0</v>
      </c>
      <c r="F336" s="70">
        <f>VINGI!$H$10</f>
        <v>0</v>
      </c>
      <c r="G336" t="str">
        <f t="shared" si="9"/>
        <v>ERROR</v>
      </c>
      <c r="H336" s="73"/>
    </row>
    <row r="337" spans="1:8" x14ac:dyDescent="0.6">
      <c r="A337" t="e">
        <f>ID!#REF!</f>
        <v>#REF!</v>
      </c>
      <c r="B337" t="str">
        <f>VINGI!$C$2</f>
        <v>VINGI</v>
      </c>
      <c r="C337" t="str">
        <f>VINGI!$B$11</f>
        <v>Person to person</v>
      </c>
      <c r="D337" s="70">
        <f>VINGI!$D$11</f>
        <v>0</v>
      </c>
      <c r="E337" s="70">
        <f>VINGI!$F$11</f>
        <v>0</v>
      </c>
      <c r="F337" s="70">
        <f>VINGI!$H$11</f>
        <v>0</v>
      </c>
      <c r="G337" t="str">
        <f t="shared" si="9"/>
        <v>ERROR</v>
      </c>
      <c r="H337" s="73"/>
    </row>
    <row r="338" spans="1:8" x14ac:dyDescent="0.6">
      <c r="A338" t="e">
        <f>ID!#REF!</f>
        <v>#REF!</v>
      </c>
      <c r="B338" t="str">
        <f>VINGI!$C$2</f>
        <v>VINGI</v>
      </c>
      <c r="C338" t="str">
        <f>VINGI!$B$12</f>
        <v>Animal Contact</v>
      </c>
      <c r="D338" s="70">
        <f>VINGI!$D$12</f>
        <v>0</v>
      </c>
      <c r="E338" s="70">
        <f>VINGI!$F$12</f>
        <v>0</v>
      </c>
      <c r="F338" s="70">
        <f>VINGI!$H$12</f>
        <v>0</v>
      </c>
      <c r="G338" t="str">
        <f t="shared" si="9"/>
        <v>ERROR</v>
      </c>
      <c r="H338" s="73"/>
    </row>
    <row r="339" spans="1:8" x14ac:dyDescent="0.6">
      <c r="A339" t="e">
        <f>ID!#REF!</f>
        <v>#REF!</v>
      </c>
      <c r="B339" t="str">
        <f>VINGI!$C$2</f>
        <v>VINGI</v>
      </c>
      <c r="C339" t="str">
        <f>VINGI!$B$13</f>
        <v>Environmental</v>
      </c>
      <c r="D339" s="70">
        <f>VINGI!$D$13</f>
        <v>0</v>
      </c>
      <c r="E339" s="70">
        <f>VINGI!$F$13</f>
        <v>0</v>
      </c>
      <c r="F339" s="70">
        <f>VINGI!$H$13</f>
        <v>0</v>
      </c>
      <c r="G339" t="str">
        <f t="shared" si="9"/>
        <v>ERROR</v>
      </c>
      <c r="H339" s="73"/>
    </row>
    <row r="340" spans="1:8" x14ac:dyDescent="0.6">
      <c r="A340" t="e">
        <f>ID!#REF!</f>
        <v>#REF!</v>
      </c>
      <c r="B340" t="str">
        <f>VINGI!$C$2</f>
        <v>VINGI</v>
      </c>
      <c r="C340" t="str">
        <f>VINGI!$B$16</f>
        <v>Foodhandler related</v>
      </c>
      <c r="D340" s="70">
        <f>VINGI!$D$16</f>
        <v>0</v>
      </c>
      <c r="E340" s="70">
        <f>VINGI!$F$16</f>
        <v>0</v>
      </c>
      <c r="F340" s="70">
        <f>VINGI!$H$16</f>
        <v>0</v>
      </c>
      <c r="G340" t="str">
        <f t="shared" si="9"/>
        <v>ERROR</v>
      </c>
      <c r="H340" s="73"/>
    </row>
    <row r="341" spans="1:8" x14ac:dyDescent="0.6">
      <c r="A341" t="e">
        <f>ID!#REF!</f>
        <v>#REF!</v>
      </c>
      <c r="B341" t="str">
        <f>VINGI!$C$2</f>
        <v>VINGI</v>
      </c>
      <c r="C341" t="str">
        <f>VINGI!$B$19</f>
        <v>Recreational Water</v>
      </c>
      <c r="D341" s="70">
        <f>VINGI!$D$19</f>
        <v>0</v>
      </c>
      <c r="E341" s="70">
        <f>VINGI!$F$19</f>
        <v>0</v>
      </c>
      <c r="F341" s="70">
        <f>VINGI!$H$19</f>
        <v>0</v>
      </c>
      <c r="G341" t="str">
        <f t="shared" si="9"/>
        <v>ERROR</v>
      </c>
      <c r="H341" s="73"/>
    </row>
    <row r="342" spans="1:8" x14ac:dyDescent="0.6">
      <c r="A342" t="e">
        <f>ID!#REF!</f>
        <v>#REF!</v>
      </c>
      <c r="B342" t="str">
        <f>VINGI!$C$2</f>
        <v>VINGI</v>
      </c>
      <c r="C342" t="str">
        <f>VINGI!$B$20</f>
        <v>Drinking Water</v>
      </c>
      <c r="D342" s="70">
        <f>VINGI!$D$20</f>
        <v>0</v>
      </c>
      <c r="E342" s="70">
        <f>VINGI!$F$20</f>
        <v>0</v>
      </c>
      <c r="F342" s="70">
        <f>VINGI!$H$20</f>
        <v>0</v>
      </c>
      <c r="G342" t="str">
        <f t="shared" si="9"/>
        <v>ERROR</v>
      </c>
      <c r="H342" s="73"/>
    </row>
    <row r="343" spans="1:8" x14ac:dyDescent="0.6">
      <c r="A343" t="e">
        <f>ID!#REF!</f>
        <v>#REF!</v>
      </c>
      <c r="B343" t="str">
        <f>VINGI!$C$2</f>
        <v>VINGI</v>
      </c>
      <c r="C343" t="str">
        <f>VINGI!$B$21</f>
        <v>Non-recreational/Non-drinking</v>
      </c>
      <c r="D343" s="70">
        <f>VINGI!$D$21</f>
        <v>0</v>
      </c>
      <c r="E343" s="70">
        <f>VINGI!$F$21</f>
        <v>0</v>
      </c>
      <c r="F343" s="70">
        <f>VINGI!$H$21</f>
        <v>0</v>
      </c>
      <c r="G343" t="str">
        <f t="shared" si="9"/>
        <v>ERROR</v>
      </c>
      <c r="H343" s="73"/>
    </row>
    <row r="344" spans="1:8" x14ac:dyDescent="0.6">
      <c r="A344" t="e">
        <f>ID!#REF!</f>
        <v>#REF!</v>
      </c>
      <c r="B344" t="str">
        <f>VINGI!$C$2</f>
        <v>VINGI</v>
      </c>
      <c r="C344" t="str">
        <f>VINGI!$B$25</f>
        <v>Presumed Person to Person</v>
      </c>
      <c r="D344" s="70">
        <f>VINGI!$D$25</f>
        <v>0</v>
      </c>
      <c r="E344" s="70">
        <f>VINGI!$F$25</f>
        <v>0</v>
      </c>
      <c r="F344" s="70">
        <f>VINGI!$H$25</f>
        <v>0</v>
      </c>
      <c r="G344" t="str">
        <f t="shared" si="9"/>
        <v>ERROR</v>
      </c>
      <c r="H344" s="73"/>
    </row>
    <row r="345" spans="1:8" x14ac:dyDescent="0.6">
      <c r="A345" t="e">
        <f>ID!#REF!</f>
        <v>#REF!</v>
      </c>
      <c r="B345" t="str">
        <f>VINGI!$C$2</f>
        <v>VINGI</v>
      </c>
      <c r="C345" t="str">
        <f>VINGI!$B$26</f>
        <v>Presumed Animal Contact</v>
      </c>
      <c r="D345" s="70">
        <f>VINGI!D276</f>
        <v>0</v>
      </c>
      <c r="E345" s="70">
        <f>VINGI!$F$26</f>
        <v>0</v>
      </c>
      <c r="F345" s="70">
        <f>VINGI!$H$26</f>
        <v>0</v>
      </c>
      <c r="G345" t="str">
        <f t="shared" ref="G345:G408" si="10">IF(AND(D345&lt;E345,E345,F345),"OK","ERROR")</f>
        <v>ERROR</v>
      </c>
      <c r="H345" s="73"/>
    </row>
    <row r="346" spans="1:8" x14ac:dyDescent="0.6">
      <c r="A346" t="e">
        <f>ID!#REF!</f>
        <v>#REF!</v>
      </c>
      <c r="B346" t="str">
        <f>YERSI!$C$2</f>
        <v>YERSI</v>
      </c>
      <c r="C346" t="str">
        <f>YERSI!$B$9</f>
        <v>Foodborne</v>
      </c>
      <c r="D346" s="70">
        <f>YERSI!$D$9</f>
        <v>0</v>
      </c>
      <c r="E346" s="70">
        <f>YERSI!$F$9</f>
        <v>0</v>
      </c>
      <c r="F346" s="70">
        <f>YERSI!$H$9</f>
        <v>0</v>
      </c>
      <c r="G346" t="str">
        <f t="shared" si="10"/>
        <v>ERROR</v>
      </c>
      <c r="H346" s="73"/>
    </row>
    <row r="347" spans="1:8" x14ac:dyDescent="0.6">
      <c r="A347" t="e">
        <f>ID!#REF!</f>
        <v>#REF!</v>
      </c>
      <c r="B347" t="str">
        <f>YERSI!$C$2</f>
        <v>YERSI</v>
      </c>
      <c r="C347" t="str">
        <f>YERSI!$B$10</f>
        <v>Waterborne</v>
      </c>
      <c r="D347" s="70">
        <f>YERSI!$D$10</f>
        <v>0</v>
      </c>
      <c r="E347" s="70">
        <f>YERSI!$F$10</f>
        <v>0</v>
      </c>
      <c r="F347" s="70">
        <f>YERSI!$H$10</f>
        <v>0</v>
      </c>
      <c r="G347" t="str">
        <f t="shared" si="10"/>
        <v>ERROR</v>
      </c>
      <c r="H347" s="73"/>
    </row>
    <row r="348" spans="1:8" x14ac:dyDescent="0.6">
      <c r="A348" t="e">
        <f>ID!#REF!</f>
        <v>#REF!</v>
      </c>
      <c r="B348" t="str">
        <f>YERSI!$C$2</f>
        <v>YERSI</v>
      </c>
      <c r="C348" t="str">
        <f>YERSI!$B$11</f>
        <v>Person to person</v>
      </c>
      <c r="D348" s="70">
        <f>YERSI!$D$11</f>
        <v>0</v>
      </c>
      <c r="E348" s="70">
        <f>YERSI!$F$11</f>
        <v>0</v>
      </c>
      <c r="F348" s="70">
        <f>YERSI!$H$11</f>
        <v>0</v>
      </c>
      <c r="G348" t="str">
        <f t="shared" si="10"/>
        <v>ERROR</v>
      </c>
      <c r="H348" s="73"/>
    </row>
    <row r="349" spans="1:8" x14ac:dyDescent="0.6">
      <c r="A349" t="e">
        <f>ID!#REF!</f>
        <v>#REF!</v>
      </c>
      <c r="B349" t="str">
        <f>YERSI!$C$2</f>
        <v>YERSI</v>
      </c>
      <c r="C349" t="str">
        <f>YERSI!$B$12</f>
        <v>Animal Contact</v>
      </c>
      <c r="D349" s="70">
        <f>YERSI!$D$12</f>
        <v>0</v>
      </c>
      <c r="E349" s="70">
        <f>YERSI!$F$12</f>
        <v>0</v>
      </c>
      <c r="F349" s="70">
        <f>YERSI!$H$12</f>
        <v>0</v>
      </c>
      <c r="G349" t="str">
        <f t="shared" si="10"/>
        <v>ERROR</v>
      </c>
      <c r="H349" s="73"/>
    </row>
    <row r="350" spans="1:8" x14ac:dyDescent="0.6">
      <c r="A350" t="e">
        <f>ID!#REF!</f>
        <v>#REF!</v>
      </c>
      <c r="B350" t="str">
        <f>YERSI!$C$2</f>
        <v>YERSI</v>
      </c>
      <c r="C350" t="str">
        <f>YERSI!$B$13</f>
        <v>Environmental</v>
      </c>
      <c r="D350" s="70">
        <f>YERSI!$D$13</f>
        <v>0</v>
      </c>
      <c r="E350" s="70">
        <f>YERSI!$F$13</f>
        <v>0</v>
      </c>
      <c r="F350" s="70">
        <f>YERSI!$H$13</f>
        <v>0</v>
      </c>
      <c r="G350" t="str">
        <f t="shared" si="10"/>
        <v>ERROR</v>
      </c>
      <c r="H350" s="73"/>
    </row>
    <row r="351" spans="1:8" x14ac:dyDescent="0.6">
      <c r="A351" t="e">
        <f>ID!#REF!</f>
        <v>#REF!</v>
      </c>
      <c r="B351" t="str">
        <f>YERSI!$C$2</f>
        <v>YERSI</v>
      </c>
      <c r="C351" t="str">
        <f>YERSI!$B$16</f>
        <v>Foodhandler related</v>
      </c>
      <c r="D351" s="70">
        <f>YERSI!$D$16</f>
        <v>0</v>
      </c>
      <c r="E351" s="70">
        <f>YERSI!$F$16</f>
        <v>0</v>
      </c>
      <c r="F351" s="70">
        <f>YERSI!$H$16</f>
        <v>0</v>
      </c>
      <c r="G351" t="str">
        <f t="shared" si="10"/>
        <v>ERROR</v>
      </c>
      <c r="H351" s="73"/>
    </row>
    <row r="352" spans="1:8" x14ac:dyDescent="0.6">
      <c r="A352" t="e">
        <f>ID!#REF!</f>
        <v>#REF!</v>
      </c>
      <c r="B352" t="str">
        <f>YERSI!$C$2</f>
        <v>YERSI</v>
      </c>
      <c r="C352" t="str">
        <f>YERSI!$B$19</f>
        <v>Recreational Water</v>
      </c>
      <c r="D352" s="70">
        <f>YERSI!$D$19</f>
        <v>0</v>
      </c>
      <c r="E352" s="70">
        <f>YERSI!$F$19</f>
        <v>0</v>
      </c>
      <c r="F352" s="70">
        <f>YERSI!$H$19</f>
        <v>0</v>
      </c>
      <c r="G352" t="str">
        <f t="shared" si="10"/>
        <v>ERROR</v>
      </c>
      <c r="H352" s="73"/>
    </row>
    <row r="353" spans="1:8" x14ac:dyDescent="0.6">
      <c r="A353" t="e">
        <f>ID!#REF!</f>
        <v>#REF!</v>
      </c>
      <c r="B353" t="str">
        <f>YERSI!$C$2</f>
        <v>YERSI</v>
      </c>
      <c r="C353" t="str">
        <f>YERSI!$B$20</f>
        <v>Drinking Water</v>
      </c>
      <c r="D353" s="70">
        <f>YERSI!$D$20</f>
        <v>0</v>
      </c>
      <c r="E353" s="70">
        <f>YERSI!$F$20</f>
        <v>0</v>
      </c>
      <c r="F353" s="70">
        <f>YERSI!$H$20</f>
        <v>0</v>
      </c>
      <c r="G353" t="str">
        <f t="shared" si="10"/>
        <v>ERROR</v>
      </c>
      <c r="H353" s="73"/>
    </row>
    <row r="354" spans="1:8" x14ac:dyDescent="0.6">
      <c r="A354" t="e">
        <f>ID!#REF!</f>
        <v>#REF!</v>
      </c>
      <c r="B354" t="str">
        <f>YERSI!$C$2</f>
        <v>YERSI</v>
      </c>
      <c r="C354" t="str">
        <f>YERSI!$B$21</f>
        <v>Non-recreational/Non-drinking</v>
      </c>
      <c r="D354" s="70">
        <f>YERSI!$D$21</f>
        <v>0</v>
      </c>
      <c r="E354" s="70">
        <f>YERSI!$F$21</f>
        <v>0</v>
      </c>
      <c r="F354" s="70">
        <f>YERSI!$H$21</f>
        <v>0</v>
      </c>
      <c r="G354" t="str">
        <f t="shared" si="10"/>
        <v>ERROR</v>
      </c>
      <c r="H354" s="73"/>
    </row>
    <row r="355" spans="1:8" x14ac:dyDescent="0.6">
      <c r="A355" t="e">
        <f>ID!#REF!</f>
        <v>#REF!</v>
      </c>
      <c r="B355" t="str">
        <f>YERSI!$C$2</f>
        <v>YERSI</v>
      </c>
      <c r="C355" t="str">
        <f>YERSI!$B$25</f>
        <v>Presumed Person to Person</v>
      </c>
      <c r="D355" s="70">
        <f>YERSI!$D$25</f>
        <v>0</v>
      </c>
      <c r="E355" s="70">
        <f>YERSI!$F$25</f>
        <v>0</v>
      </c>
      <c r="F355" s="70">
        <f>YERSI!$H$25</f>
        <v>0</v>
      </c>
      <c r="G355" t="str">
        <f t="shared" si="10"/>
        <v>ERROR</v>
      </c>
      <c r="H355" s="73"/>
    </row>
    <row r="356" spans="1:8" x14ac:dyDescent="0.6">
      <c r="A356" t="e">
        <f>ID!#REF!</f>
        <v>#REF!</v>
      </c>
      <c r="B356" t="str">
        <f>YERSI!$C$2</f>
        <v>YERSI</v>
      </c>
      <c r="C356" t="str">
        <f>YERSI!$B$26</f>
        <v>Presumed Animal Contact</v>
      </c>
      <c r="D356" s="70">
        <f>YERSI!D243</f>
        <v>0</v>
      </c>
      <c r="E356" s="70">
        <f>YERSI!$F$26</f>
        <v>0</v>
      </c>
      <c r="F356" s="70">
        <f>YERSI!$H$26</f>
        <v>0</v>
      </c>
      <c r="G356" t="str">
        <f t="shared" si="10"/>
        <v>ERROR</v>
      </c>
      <c r="H356" s="73"/>
    </row>
    <row r="357" spans="1:8" x14ac:dyDescent="0.6">
      <c r="A357" t="e">
        <f>ID!#REF!</f>
        <v>#REF!</v>
      </c>
      <c r="B357" t="str">
        <f>ACANT!$C$2</f>
        <v>ACANT</v>
      </c>
      <c r="C357" t="str">
        <f>ACANT!$B$9</f>
        <v>Foodborne</v>
      </c>
      <c r="D357" s="70">
        <f>ACANT!$D$9</f>
        <v>1E-8</v>
      </c>
      <c r="E357" s="70">
        <f>ACANT!$F$9</f>
        <v>9.9999999999999995E-7</v>
      </c>
      <c r="F357" s="70">
        <f>ACANT!$H$9</f>
        <v>1E-4</v>
      </c>
      <c r="G357" t="str">
        <f t="shared" si="10"/>
        <v>OK</v>
      </c>
      <c r="H357" s="73" t="str">
        <f>IF(SUM(D357:F357)=0.00010101,"OK","ERROR")</f>
        <v>OK</v>
      </c>
    </row>
    <row r="358" spans="1:8" x14ac:dyDescent="0.6">
      <c r="A358" t="e">
        <f>ID!#REF!</f>
        <v>#REF!</v>
      </c>
      <c r="B358" t="str">
        <f>ACANT!$C$2</f>
        <v>ACANT</v>
      </c>
      <c r="C358" t="str">
        <f>ACANT!$B$10</f>
        <v>Waterborne</v>
      </c>
      <c r="D358" s="70">
        <f>ACANT!$D$10</f>
        <v>0</v>
      </c>
      <c r="E358" s="70">
        <f>ACANT!$F$10</f>
        <v>0</v>
      </c>
      <c r="F358" s="70">
        <f>ACANT!$H$10</f>
        <v>0</v>
      </c>
      <c r="G358" t="str">
        <f t="shared" si="10"/>
        <v>ERROR</v>
      </c>
      <c r="H358" s="73"/>
    </row>
    <row r="359" spans="1:8" x14ac:dyDescent="0.6">
      <c r="A359" t="e">
        <f>ID!#REF!</f>
        <v>#REF!</v>
      </c>
      <c r="B359" t="str">
        <f>ACANT!$C$2</f>
        <v>ACANT</v>
      </c>
      <c r="C359" t="str">
        <f>ACANT!$B$11</f>
        <v>Person to person</v>
      </c>
      <c r="D359" s="70">
        <f>ACANT!$D$11</f>
        <v>1E-8</v>
      </c>
      <c r="E359" s="70">
        <f>ACANT!$F$11</f>
        <v>9.9999999999999995E-7</v>
      </c>
      <c r="F359" s="70">
        <f>ACANT!$H$11</f>
        <v>1E-4</v>
      </c>
      <c r="G359" t="str">
        <f t="shared" si="10"/>
        <v>OK</v>
      </c>
      <c r="H359" s="73" t="str">
        <f t="shared" ref="H359:H360" si="11">IF(SUM(D359:F359)=0.00010101,"OK","ERROR")</f>
        <v>OK</v>
      </c>
    </row>
    <row r="360" spans="1:8" x14ac:dyDescent="0.6">
      <c r="A360" t="e">
        <f>ID!#REF!</f>
        <v>#REF!</v>
      </c>
      <c r="B360" t="str">
        <f>ACANT!$C$2</f>
        <v>ACANT</v>
      </c>
      <c r="C360" t="str">
        <f>ACANT!$B$12</f>
        <v>Animal Contact</v>
      </c>
      <c r="D360" s="70">
        <f>ACANT!$D$12</f>
        <v>1E-8</v>
      </c>
      <c r="E360" s="70">
        <f>ACANT!$F$12</f>
        <v>9.9999999999999995E-7</v>
      </c>
      <c r="F360" s="70">
        <f>ACANT!$H$12</f>
        <v>1E-4</v>
      </c>
      <c r="G360" t="str">
        <f t="shared" si="10"/>
        <v>OK</v>
      </c>
      <c r="H360" s="73" t="str">
        <f t="shared" si="11"/>
        <v>OK</v>
      </c>
    </row>
    <row r="361" spans="1:8" x14ac:dyDescent="0.6">
      <c r="A361" t="e">
        <f>ID!#REF!</f>
        <v>#REF!</v>
      </c>
      <c r="B361" t="str">
        <f>ACANT!$C$2</f>
        <v>ACANT</v>
      </c>
      <c r="C361" t="str">
        <f>ACANT!$B$13</f>
        <v>Environmental</v>
      </c>
      <c r="D361" s="70">
        <f>ACANT!$D$13</f>
        <v>0</v>
      </c>
      <c r="E361" s="70">
        <f>ACANT!$F$13</f>
        <v>0</v>
      </c>
      <c r="F361" s="70">
        <f>ACANT!$H$13</f>
        <v>0</v>
      </c>
      <c r="G361" t="str">
        <f t="shared" si="10"/>
        <v>ERROR</v>
      </c>
      <c r="H361" s="73"/>
    </row>
    <row r="362" spans="1:8" x14ac:dyDescent="0.6">
      <c r="A362" t="e">
        <f>ID!#REF!</f>
        <v>#REF!</v>
      </c>
      <c r="B362" t="str">
        <f>ACANT!$C$2</f>
        <v>ACANT</v>
      </c>
      <c r="C362" t="str">
        <f>ACANT!$B$16</f>
        <v>Foodhandler related</v>
      </c>
      <c r="D362" s="70">
        <f>ACANT!$D$16</f>
        <v>1E-8</v>
      </c>
      <c r="E362" s="70">
        <f>ACANT!$F$16</f>
        <v>9.9999999999999995E-7</v>
      </c>
      <c r="F362" s="70">
        <f>ACANT!$H$16</f>
        <v>1E-4</v>
      </c>
      <c r="G362" t="str">
        <f t="shared" si="10"/>
        <v>OK</v>
      </c>
      <c r="H362" s="73" t="str">
        <f>IF(SUM(D362:F362)=0.00010101,"OK","ERROR")</f>
        <v>OK</v>
      </c>
    </row>
    <row r="363" spans="1:8" x14ac:dyDescent="0.6">
      <c r="A363" t="e">
        <f>ID!#REF!</f>
        <v>#REF!</v>
      </c>
      <c r="B363" t="str">
        <f>ACANT!$C$2</f>
        <v>ACANT</v>
      </c>
      <c r="C363" t="str">
        <f>ACANT!$B$19</f>
        <v>Recreational Water</v>
      </c>
      <c r="D363" s="70">
        <f>ACANT!$D$19</f>
        <v>0</v>
      </c>
      <c r="E363" s="70">
        <f>ACANT!$F$19</f>
        <v>0</v>
      </c>
      <c r="F363" s="70">
        <f>ACANT!$H$19</f>
        <v>0</v>
      </c>
      <c r="G363" t="str">
        <f t="shared" si="10"/>
        <v>ERROR</v>
      </c>
      <c r="H363" s="73"/>
    </row>
    <row r="364" spans="1:8" x14ac:dyDescent="0.6">
      <c r="A364" t="e">
        <f>ID!#REF!</f>
        <v>#REF!</v>
      </c>
      <c r="B364" t="str">
        <f>ACANT!$C$2</f>
        <v>ACANT</v>
      </c>
      <c r="C364" t="str">
        <f>ACANT!$B$20</f>
        <v>Drinking Water</v>
      </c>
      <c r="D364" s="70">
        <f>ACANT!$D$20</f>
        <v>0</v>
      </c>
      <c r="E364" s="70">
        <f>ACANT!$F$20</f>
        <v>0</v>
      </c>
      <c r="F364" s="70">
        <f>ACANT!$H$20</f>
        <v>0</v>
      </c>
      <c r="G364" t="str">
        <f t="shared" si="10"/>
        <v>ERROR</v>
      </c>
      <c r="H364" s="73"/>
    </row>
    <row r="365" spans="1:8" x14ac:dyDescent="0.6">
      <c r="A365" t="e">
        <f>ID!#REF!</f>
        <v>#REF!</v>
      </c>
      <c r="B365" t="str">
        <f>ACANT!$C$2</f>
        <v>ACANT</v>
      </c>
      <c r="C365" t="str">
        <f>ACANT!$B$21</f>
        <v>Non-recreational/Non-drinking</v>
      </c>
      <c r="D365" s="70">
        <f>ACANT!$D$21</f>
        <v>0</v>
      </c>
      <c r="E365" s="70">
        <f>ACANT!$F$21</f>
        <v>0</v>
      </c>
      <c r="F365" s="70">
        <f>ACANT!$H$21</f>
        <v>0</v>
      </c>
      <c r="G365" t="str">
        <f t="shared" si="10"/>
        <v>ERROR</v>
      </c>
      <c r="H365" s="73"/>
    </row>
    <row r="366" spans="1:8" x14ac:dyDescent="0.6">
      <c r="A366" t="e">
        <f>ID!#REF!</f>
        <v>#REF!</v>
      </c>
      <c r="B366" t="str">
        <f>ACANT!$C$2</f>
        <v>ACANT</v>
      </c>
      <c r="C366" t="str">
        <f>ACANT!$B$25</f>
        <v>Presumed Person to Person</v>
      </c>
      <c r="D366" s="70">
        <f>ACANT!$D$25</f>
        <v>0</v>
      </c>
      <c r="E366" s="70">
        <f>ACANT!$F$25</f>
        <v>0</v>
      </c>
      <c r="F366" s="70">
        <f>ACANT!$H$25</f>
        <v>0</v>
      </c>
      <c r="G366" t="str">
        <f t="shared" si="10"/>
        <v>ERROR</v>
      </c>
      <c r="H366" s="73"/>
    </row>
    <row r="367" spans="1:8" x14ac:dyDescent="0.6">
      <c r="A367" t="e">
        <f>ID!#REF!</f>
        <v>#REF!</v>
      </c>
      <c r="B367" t="str">
        <f>ACANT!$C$2</f>
        <v>ACANT</v>
      </c>
      <c r="C367" t="str">
        <f>ACANT!$B$26</f>
        <v>Presumed Animal Contact</v>
      </c>
      <c r="D367" s="70">
        <f>ACANT!D254</f>
        <v>0</v>
      </c>
      <c r="E367" s="70">
        <f>ACANT!$F$26</f>
        <v>0</v>
      </c>
      <c r="F367" s="70">
        <f>ACANT!$H$26</f>
        <v>0</v>
      </c>
      <c r="G367" t="str">
        <f t="shared" si="10"/>
        <v>ERROR</v>
      </c>
      <c r="H367" s="73"/>
    </row>
    <row r="368" spans="1:8" x14ac:dyDescent="0.6">
      <c r="A368" t="e">
        <f>ID!#REF!</f>
        <v>#REF!</v>
      </c>
      <c r="B368" t="str">
        <f>BALAM!$C$2</f>
        <v>BALAM</v>
      </c>
      <c r="C368" t="str">
        <f>BALAM!$B$9</f>
        <v>Foodborne</v>
      </c>
      <c r="D368" s="70">
        <f>BALAM!$D$9</f>
        <v>1E-8</v>
      </c>
      <c r="E368" s="70">
        <f>BALAM!$F$9</f>
        <v>9.9999999999999995E-7</v>
      </c>
      <c r="F368" s="70">
        <f>BALAM!$H$9</f>
        <v>1E-4</v>
      </c>
      <c r="G368" t="str">
        <f t="shared" si="10"/>
        <v>OK</v>
      </c>
      <c r="H368" s="73" t="str">
        <f>IF(SUM(D368:F368)=0.00010101,"OK","ERROR")</f>
        <v>OK</v>
      </c>
    </row>
    <row r="369" spans="1:8" x14ac:dyDescent="0.6">
      <c r="A369" t="e">
        <f>ID!#REF!</f>
        <v>#REF!</v>
      </c>
      <c r="B369" t="str">
        <f>BALAM!$C$2</f>
        <v>BALAM</v>
      </c>
      <c r="C369" t="str">
        <f>BALAM!$B$10</f>
        <v>Waterborne</v>
      </c>
      <c r="D369" s="70">
        <f>BALAM!$D$10</f>
        <v>0</v>
      </c>
      <c r="E369" s="70">
        <f>BALAM!$F$10</f>
        <v>0</v>
      </c>
      <c r="F369" s="70">
        <f>BALAM!$H$10</f>
        <v>0</v>
      </c>
      <c r="G369" t="str">
        <f t="shared" si="10"/>
        <v>ERROR</v>
      </c>
      <c r="H369" s="73"/>
    </row>
    <row r="370" spans="1:8" x14ac:dyDescent="0.6">
      <c r="A370" t="e">
        <f>ID!#REF!</f>
        <v>#REF!</v>
      </c>
      <c r="B370" t="str">
        <f>BALAM!$C$2</f>
        <v>BALAM</v>
      </c>
      <c r="C370" t="str">
        <f>BALAM!$B$11</f>
        <v>Person to person</v>
      </c>
      <c r="D370" s="70">
        <f>BALAM!$D$11</f>
        <v>1E-8</v>
      </c>
      <c r="E370" s="70">
        <f>BALAM!$F$11</f>
        <v>9.9999999999999995E-7</v>
      </c>
      <c r="F370" s="70">
        <f>BALAM!$H$11</f>
        <v>1E-4</v>
      </c>
      <c r="G370" t="str">
        <f t="shared" si="10"/>
        <v>OK</v>
      </c>
      <c r="H370" s="73" t="str">
        <f t="shared" ref="H370:H371" si="12">IF(SUM(D370:F370)=0.00010101,"OK","ERROR")</f>
        <v>OK</v>
      </c>
    </row>
    <row r="371" spans="1:8" x14ac:dyDescent="0.6">
      <c r="A371" t="e">
        <f>ID!#REF!</f>
        <v>#REF!</v>
      </c>
      <c r="B371" t="str">
        <f>BALAM!$C$2</f>
        <v>BALAM</v>
      </c>
      <c r="C371" t="str">
        <f>BALAM!$B$12</f>
        <v>Animal Contact</v>
      </c>
      <c r="D371" s="70">
        <f>BALAM!$D$12</f>
        <v>1E-8</v>
      </c>
      <c r="E371" s="70">
        <f>BALAM!$F$12</f>
        <v>9.9999999999999995E-7</v>
      </c>
      <c r="F371" s="70">
        <f>BALAM!$H$12</f>
        <v>1E-4</v>
      </c>
      <c r="G371" t="str">
        <f t="shared" si="10"/>
        <v>OK</v>
      </c>
      <c r="H371" s="73" t="str">
        <f t="shared" si="12"/>
        <v>OK</v>
      </c>
    </row>
    <row r="372" spans="1:8" x14ac:dyDescent="0.6">
      <c r="A372" t="e">
        <f>ID!#REF!</f>
        <v>#REF!</v>
      </c>
      <c r="B372" t="str">
        <f>BALAM!$C$2</f>
        <v>BALAM</v>
      </c>
      <c r="C372" t="str">
        <f>BALAM!$B$13</f>
        <v>Environmental</v>
      </c>
      <c r="D372" s="70">
        <f>BALAM!$D$13</f>
        <v>0</v>
      </c>
      <c r="E372" s="70">
        <f>BALAM!$F$13</f>
        <v>0</v>
      </c>
      <c r="F372" s="70">
        <f>BALAM!$H$13</f>
        <v>0</v>
      </c>
      <c r="G372" t="str">
        <f t="shared" si="10"/>
        <v>ERROR</v>
      </c>
      <c r="H372" s="73"/>
    </row>
    <row r="373" spans="1:8" x14ac:dyDescent="0.6">
      <c r="A373" t="e">
        <f>ID!#REF!</f>
        <v>#REF!</v>
      </c>
      <c r="B373" t="str">
        <f>BALAM!$C$2</f>
        <v>BALAM</v>
      </c>
      <c r="C373" t="str">
        <f>BALAM!$B$16</f>
        <v>Foodhandler related</v>
      </c>
      <c r="D373" s="70">
        <f>BALAM!$D$16</f>
        <v>1E-8</v>
      </c>
      <c r="E373" s="70">
        <f>BALAM!$F$16</f>
        <v>9.9999999999999995E-7</v>
      </c>
      <c r="F373" s="70">
        <f>BALAM!$H$16</f>
        <v>1E-4</v>
      </c>
      <c r="G373" t="str">
        <f t="shared" si="10"/>
        <v>OK</v>
      </c>
      <c r="H373" s="73" t="str">
        <f>IF(SUM(D373:F373)=0.00010101,"OK","ERROR")</f>
        <v>OK</v>
      </c>
    </row>
    <row r="374" spans="1:8" x14ac:dyDescent="0.6">
      <c r="A374" t="e">
        <f>ID!#REF!</f>
        <v>#REF!</v>
      </c>
      <c r="B374" t="str">
        <f>BALAM!$C$2</f>
        <v>BALAM</v>
      </c>
      <c r="C374" t="str">
        <f>BALAM!$B$19</f>
        <v>Recreational Water</v>
      </c>
      <c r="D374" s="70">
        <f>BALAM!$D$19</f>
        <v>0</v>
      </c>
      <c r="E374" s="70">
        <f>BALAM!$F$19</f>
        <v>0</v>
      </c>
      <c r="F374" s="70">
        <f>BALAM!$H$19</f>
        <v>0</v>
      </c>
      <c r="G374" t="str">
        <f t="shared" si="10"/>
        <v>ERROR</v>
      </c>
      <c r="H374" s="73"/>
    </row>
    <row r="375" spans="1:8" x14ac:dyDescent="0.6">
      <c r="A375" t="e">
        <f>ID!#REF!</f>
        <v>#REF!</v>
      </c>
      <c r="B375" t="str">
        <f>BALAM!$C$2</f>
        <v>BALAM</v>
      </c>
      <c r="C375" t="str">
        <f>BALAM!$B$20</f>
        <v>Drinking Water</v>
      </c>
      <c r="D375" s="70">
        <f>BALAM!$D$20</f>
        <v>0</v>
      </c>
      <c r="E375" s="70">
        <f>BALAM!$F$20</f>
        <v>0</v>
      </c>
      <c r="F375" s="70">
        <f>BALAM!$H$20</f>
        <v>0</v>
      </c>
      <c r="G375" t="str">
        <f t="shared" si="10"/>
        <v>ERROR</v>
      </c>
      <c r="H375" s="73"/>
    </row>
    <row r="376" spans="1:8" x14ac:dyDescent="0.6">
      <c r="A376" t="e">
        <f>ID!#REF!</f>
        <v>#REF!</v>
      </c>
      <c r="B376" t="str">
        <f>BALAM!$C$2</f>
        <v>BALAM</v>
      </c>
      <c r="C376" t="str">
        <f>BALAM!$B$21</f>
        <v>Non-recreational/Non-drinking</v>
      </c>
      <c r="D376" s="70">
        <f>BALAM!$D$21</f>
        <v>0</v>
      </c>
      <c r="E376" s="70">
        <f>BALAM!$F$21</f>
        <v>0</v>
      </c>
      <c r="F376" s="70">
        <f>BALAM!$H$21</f>
        <v>0</v>
      </c>
      <c r="G376" t="str">
        <f t="shared" si="10"/>
        <v>ERROR</v>
      </c>
      <c r="H376" s="73"/>
    </row>
    <row r="377" spans="1:8" x14ac:dyDescent="0.6">
      <c r="A377" t="e">
        <f>ID!#REF!</f>
        <v>#REF!</v>
      </c>
      <c r="B377" t="str">
        <f>BALAM!$C$2</f>
        <v>BALAM</v>
      </c>
      <c r="C377" t="str">
        <f>BALAM!$B$25</f>
        <v>Presumed Person to Person</v>
      </c>
      <c r="D377" s="70">
        <f>BALAM!$D$25</f>
        <v>0</v>
      </c>
      <c r="E377" s="70">
        <f>BALAM!$F$25</f>
        <v>0</v>
      </c>
      <c r="F377" s="70">
        <f>BALAM!$H$25</f>
        <v>0</v>
      </c>
      <c r="G377" t="str">
        <f t="shared" si="10"/>
        <v>ERROR</v>
      </c>
      <c r="H377" s="73"/>
    </row>
    <row r="378" spans="1:8" x14ac:dyDescent="0.6">
      <c r="A378" t="e">
        <f>ID!#REF!</f>
        <v>#REF!</v>
      </c>
      <c r="B378" t="str">
        <f>BALAM!$C$2</f>
        <v>BALAM</v>
      </c>
      <c r="C378" t="str">
        <f>BALAM!$B$26</f>
        <v>Presumed Animal Contact</v>
      </c>
      <c r="D378" s="70">
        <f>BALAM!D265</f>
        <v>0</v>
      </c>
      <c r="E378" s="70">
        <f>BALAM!$F$26</f>
        <v>0</v>
      </c>
      <c r="F378" s="70">
        <f>BALAM!$H$26</f>
        <v>0</v>
      </c>
      <c r="G378" t="str">
        <f t="shared" si="10"/>
        <v>ERROR</v>
      </c>
      <c r="H378" s="73"/>
    </row>
    <row r="379" spans="1:8" x14ac:dyDescent="0.6">
      <c r="A379" t="e">
        <f>ID!#REF!</f>
        <v>#REF!</v>
      </c>
      <c r="B379" t="str">
        <f>CRYPT!$C$2</f>
        <v>CRYPT</v>
      </c>
      <c r="C379" t="str">
        <f>CRYPT!$B$9</f>
        <v>Foodborne</v>
      </c>
      <c r="D379" s="70">
        <f>CRYPT!$D$9</f>
        <v>0</v>
      </c>
      <c r="E379" s="70">
        <f>CRYPT!$F$9</f>
        <v>0</v>
      </c>
      <c r="F379" s="70">
        <f>CRYPT!$H$9</f>
        <v>0</v>
      </c>
      <c r="G379" t="str">
        <f t="shared" si="10"/>
        <v>ERROR</v>
      </c>
      <c r="H379" s="73"/>
    </row>
    <row r="380" spans="1:8" x14ac:dyDescent="0.6">
      <c r="A380" t="e">
        <f>ID!#REF!</f>
        <v>#REF!</v>
      </c>
      <c r="B380" t="str">
        <f>CRYPT!$C$2</f>
        <v>CRYPT</v>
      </c>
      <c r="C380" t="str">
        <f>CRYPT!$B$10</f>
        <v>Waterborne</v>
      </c>
      <c r="D380" s="70">
        <f>CRYPT!$D$10</f>
        <v>0</v>
      </c>
      <c r="E380" s="70">
        <f>CRYPT!$F$10</f>
        <v>0</v>
      </c>
      <c r="F380" s="70">
        <f>CRYPT!$H$10</f>
        <v>0</v>
      </c>
      <c r="G380" t="str">
        <f t="shared" si="10"/>
        <v>ERROR</v>
      </c>
      <c r="H380" s="73"/>
    </row>
    <row r="381" spans="1:8" x14ac:dyDescent="0.6">
      <c r="A381" t="e">
        <f>ID!#REF!</f>
        <v>#REF!</v>
      </c>
      <c r="B381" t="str">
        <f>CRYPT!$C$2</f>
        <v>CRYPT</v>
      </c>
      <c r="C381" t="str">
        <f>CRYPT!$B$11</f>
        <v>Person to person</v>
      </c>
      <c r="D381" s="70">
        <f>CRYPT!$D$11</f>
        <v>0</v>
      </c>
      <c r="E381" s="70">
        <f>CRYPT!$F$11</f>
        <v>0</v>
      </c>
      <c r="F381" s="70">
        <f>CRYPT!$H$11</f>
        <v>0</v>
      </c>
      <c r="G381" t="str">
        <f t="shared" si="10"/>
        <v>ERROR</v>
      </c>
      <c r="H381" s="73"/>
    </row>
    <row r="382" spans="1:8" x14ac:dyDescent="0.6">
      <c r="A382" t="e">
        <f>ID!#REF!</f>
        <v>#REF!</v>
      </c>
      <c r="B382" t="str">
        <f>CRYPT!$C$2</f>
        <v>CRYPT</v>
      </c>
      <c r="C382" t="str">
        <f>CRYPT!$B$12</f>
        <v>Animal Contact</v>
      </c>
      <c r="D382" s="70">
        <f>CRYPT!$D$12</f>
        <v>0</v>
      </c>
      <c r="E382" s="70">
        <f>CRYPT!$F$12</f>
        <v>0</v>
      </c>
      <c r="F382" s="70">
        <f>CRYPT!$H$12</f>
        <v>0</v>
      </c>
      <c r="G382" t="str">
        <f t="shared" si="10"/>
        <v>ERROR</v>
      </c>
      <c r="H382" s="73"/>
    </row>
    <row r="383" spans="1:8" x14ac:dyDescent="0.6">
      <c r="A383" t="e">
        <f>ID!#REF!</f>
        <v>#REF!</v>
      </c>
      <c r="B383" t="str">
        <f>CRYPT!$C$2</f>
        <v>CRYPT</v>
      </c>
      <c r="C383" t="str">
        <f>CRYPT!$B$13</f>
        <v>Environmental</v>
      </c>
      <c r="D383" s="70">
        <f>CRYPT!$D$13</f>
        <v>0</v>
      </c>
      <c r="E383" s="70">
        <f>CRYPT!$F$13</f>
        <v>0</v>
      </c>
      <c r="F383" s="70">
        <f>CRYPT!$H$13</f>
        <v>0</v>
      </c>
      <c r="G383" t="str">
        <f t="shared" si="10"/>
        <v>ERROR</v>
      </c>
      <c r="H383" s="73"/>
    </row>
    <row r="384" spans="1:8" x14ac:dyDescent="0.6">
      <c r="A384" t="e">
        <f>ID!#REF!</f>
        <v>#REF!</v>
      </c>
      <c r="B384" t="str">
        <f>CRYPT!$C$2</f>
        <v>CRYPT</v>
      </c>
      <c r="C384" t="str">
        <f>CRYPT!$B$16</f>
        <v>Foodhandler related</v>
      </c>
      <c r="D384" s="70">
        <f>CRYPT!$D$16</f>
        <v>0</v>
      </c>
      <c r="E384" s="70">
        <f>CRYPT!$F$16</f>
        <v>0</v>
      </c>
      <c r="F384" s="70">
        <f>CRYPT!$H$16</f>
        <v>0</v>
      </c>
      <c r="G384" t="str">
        <f t="shared" si="10"/>
        <v>ERROR</v>
      </c>
      <c r="H384" s="73"/>
    </row>
    <row r="385" spans="1:8" x14ac:dyDescent="0.6">
      <c r="A385" t="e">
        <f>ID!#REF!</f>
        <v>#REF!</v>
      </c>
      <c r="B385" t="str">
        <f>CRYPT!$C$2</f>
        <v>CRYPT</v>
      </c>
      <c r="C385" t="str">
        <f>CRYPT!$B$19</f>
        <v>Recreational Water</v>
      </c>
      <c r="D385" s="70">
        <f>CRYPT!$D$19</f>
        <v>0</v>
      </c>
      <c r="E385" s="70">
        <f>CRYPT!$F$19</f>
        <v>0</v>
      </c>
      <c r="F385" s="70">
        <f>CRYPT!$H$19</f>
        <v>0</v>
      </c>
      <c r="G385" t="str">
        <f t="shared" si="10"/>
        <v>ERROR</v>
      </c>
      <c r="H385" s="73"/>
    </row>
    <row r="386" spans="1:8" x14ac:dyDescent="0.6">
      <c r="A386" t="e">
        <f>ID!#REF!</f>
        <v>#REF!</v>
      </c>
      <c r="B386" t="str">
        <f>CRYPT!$C$2</f>
        <v>CRYPT</v>
      </c>
      <c r="C386" t="str">
        <f>CRYPT!$B$20</f>
        <v>Drinking Water</v>
      </c>
      <c r="D386" s="70">
        <f>CRYPT!$D$20</f>
        <v>0</v>
      </c>
      <c r="E386" s="70">
        <f>CRYPT!$F$20</f>
        <v>0</v>
      </c>
      <c r="F386" s="70">
        <f>CRYPT!$H$20</f>
        <v>0</v>
      </c>
      <c r="G386" t="str">
        <f t="shared" si="10"/>
        <v>ERROR</v>
      </c>
      <c r="H386" s="73"/>
    </row>
    <row r="387" spans="1:8" x14ac:dyDescent="0.6">
      <c r="A387" t="e">
        <f>ID!#REF!</f>
        <v>#REF!</v>
      </c>
      <c r="B387" t="str">
        <f>CRYPT!$C$2</f>
        <v>CRYPT</v>
      </c>
      <c r="C387" t="str">
        <f>CRYPT!$B$21</f>
        <v>Non-recreational/Non-drinking</v>
      </c>
      <c r="D387" s="70">
        <f>CRYPT!$D$21</f>
        <v>0</v>
      </c>
      <c r="E387" s="70">
        <f>CRYPT!$F$21</f>
        <v>0</v>
      </c>
      <c r="F387" s="70">
        <f>CRYPT!$H$21</f>
        <v>0</v>
      </c>
      <c r="G387" t="str">
        <f t="shared" si="10"/>
        <v>ERROR</v>
      </c>
      <c r="H387" s="73"/>
    </row>
    <row r="388" spans="1:8" x14ac:dyDescent="0.6">
      <c r="A388" t="e">
        <f>ID!#REF!</f>
        <v>#REF!</v>
      </c>
      <c r="B388" t="str">
        <f>CRYPT!$C$2</f>
        <v>CRYPT</v>
      </c>
      <c r="C388" t="str">
        <f>CRYPT!$B$25</f>
        <v>Presumed Person to Person</v>
      </c>
      <c r="D388" s="70">
        <f>CRYPT!$D$25</f>
        <v>0</v>
      </c>
      <c r="E388" s="70">
        <f>CRYPT!$F$25</f>
        <v>0</v>
      </c>
      <c r="F388" s="70">
        <f>CRYPT!$H$25</f>
        <v>0</v>
      </c>
      <c r="G388" t="str">
        <f t="shared" si="10"/>
        <v>ERROR</v>
      </c>
      <c r="H388" s="73"/>
    </row>
    <row r="389" spans="1:8" x14ac:dyDescent="0.6">
      <c r="A389" t="e">
        <f>ID!#REF!</f>
        <v>#REF!</v>
      </c>
      <c r="B389" t="str">
        <f>CRYPT!$C$2</f>
        <v>CRYPT</v>
      </c>
      <c r="C389" t="str">
        <f>CRYPT!$B$26</f>
        <v>Presumed Animal Contact</v>
      </c>
      <c r="D389" s="70">
        <f>CRYPT!D276</f>
        <v>0</v>
      </c>
      <c r="E389" s="70">
        <f>CRYPT!$F$26</f>
        <v>0</v>
      </c>
      <c r="F389" s="70">
        <f>CRYPT!$H$26</f>
        <v>0</v>
      </c>
      <c r="G389" t="str">
        <f t="shared" si="10"/>
        <v>ERROR</v>
      </c>
      <c r="H389" s="73"/>
    </row>
    <row r="390" spans="1:8" x14ac:dyDescent="0.6">
      <c r="A390" t="e">
        <f>ID!#REF!</f>
        <v>#REF!</v>
      </c>
      <c r="B390" t="str">
        <f>CYCLO!$C$2</f>
        <v>CYCLO</v>
      </c>
      <c r="C390" t="str">
        <f>CYCLO!$B$9</f>
        <v>Foodborne</v>
      </c>
      <c r="D390" s="70">
        <f>CYCLO!$D$9</f>
        <v>0</v>
      </c>
      <c r="E390" s="70">
        <f>CYCLO!$F$9</f>
        <v>0</v>
      </c>
      <c r="F390" s="70">
        <f>CYCLO!$H$9</f>
        <v>0</v>
      </c>
      <c r="G390" t="str">
        <f t="shared" si="10"/>
        <v>ERROR</v>
      </c>
      <c r="H390" s="73"/>
    </row>
    <row r="391" spans="1:8" x14ac:dyDescent="0.6">
      <c r="A391" t="e">
        <f>ID!#REF!</f>
        <v>#REF!</v>
      </c>
      <c r="B391" t="str">
        <f>CYCLO!$C$2</f>
        <v>CYCLO</v>
      </c>
      <c r="C391" t="str">
        <f>CYCLO!$B$10</f>
        <v>Waterborne</v>
      </c>
      <c r="D391" s="70">
        <f>CYCLO!$D$10</f>
        <v>0</v>
      </c>
      <c r="E391" s="70">
        <f>CYCLO!$F$10</f>
        <v>0</v>
      </c>
      <c r="F391" s="70">
        <f>CYCLO!$H$10</f>
        <v>0</v>
      </c>
      <c r="G391" t="str">
        <f t="shared" si="10"/>
        <v>ERROR</v>
      </c>
      <c r="H391" s="73"/>
    </row>
    <row r="392" spans="1:8" x14ac:dyDescent="0.6">
      <c r="A392" t="e">
        <f>ID!#REF!</f>
        <v>#REF!</v>
      </c>
      <c r="B392" t="str">
        <f>CYCLO!$C$2</f>
        <v>CYCLO</v>
      </c>
      <c r="C392" t="str">
        <f>CYCLO!$B$11</f>
        <v>Person to person</v>
      </c>
      <c r="D392" s="70">
        <f>CYCLO!$D$11</f>
        <v>0</v>
      </c>
      <c r="E392" s="70">
        <f>CYCLO!$F$11</f>
        <v>0</v>
      </c>
      <c r="F392" s="70">
        <f>CYCLO!$H$11</f>
        <v>0</v>
      </c>
      <c r="G392" t="str">
        <f t="shared" si="10"/>
        <v>ERROR</v>
      </c>
      <c r="H392" s="73"/>
    </row>
    <row r="393" spans="1:8" x14ac:dyDescent="0.6">
      <c r="A393" t="e">
        <f>ID!#REF!</f>
        <v>#REF!</v>
      </c>
      <c r="B393" t="str">
        <f>CYCLO!$C$2</f>
        <v>CYCLO</v>
      </c>
      <c r="C393" t="str">
        <f>CYCLO!$B$12</f>
        <v>Animal Contact</v>
      </c>
      <c r="D393" s="70">
        <f>CYCLO!$D$12</f>
        <v>0</v>
      </c>
      <c r="E393" s="70">
        <f>CYCLO!$F$12</f>
        <v>0</v>
      </c>
      <c r="F393" s="70">
        <f>CYCLO!$H$12</f>
        <v>0</v>
      </c>
      <c r="G393" t="str">
        <f t="shared" si="10"/>
        <v>ERROR</v>
      </c>
      <c r="H393" s="73"/>
    </row>
    <row r="394" spans="1:8" x14ac:dyDescent="0.6">
      <c r="A394" t="e">
        <f>ID!#REF!</f>
        <v>#REF!</v>
      </c>
      <c r="B394" t="str">
        <f>CYCLO!$C$2</f>
        <v>CYCLO</v>
      </c>
      <c r="C394" t="str">
        <f>CYCLO!$B$13</f>
        <v>Environmental</v>
      </c>
      <c r="D394" s="70">
        <f>CYCLO!$D$13</f>
        <v>0</v>
      </c>
      <c r="E394" s="70">
        <f>CYCLO!$F$13</f>
        <v>0</v>
      </c>
      <c r="F394" s="70">
        <f>CYCLO!$H$13</f>
        <v>0</v>
      </c>
      <c r="G394" t="str">
        <f t="shared" si="10"/>
        <v>ERROR</v>
      </c>
      <c r="H394" s="73"/>
    </row>
    <row r="395" spans="1:8" x14ac:dyDescent="0.6">
      <c r="A395" t="e">
        <f>ID!#REF!</f>
        <v>#REF!</v>
      </c>
      <c r="B395" t="str">
        <f>CYCLO!$C$2</f>
        <v>CYCLO</v>
      </c>
      <c r="C395" t="str">
        <f>CYCLO!$B$16</f>
        <v>Foodhandler related</v>
      </c>
      <c r="D395" s="70">
        <f>CYCLO!$D$16</f>
        <v>0</v>
      </c>
      <c r="E395" s="70">
        <f>CYCLO!$F$16</f>
        <v>0</v>
      </c>
      <c r="F395" s="70">
        <f>CYCLO!$H$16</f>
        <v>0</v>
      </c>
      <c r="G395" t="str">
        <f t="shared" si="10"/>
        <v>ERROR</v>
      </c>
      <c r="H395" s="73"/>
    </row>
    <row r="396" spans="1:8" x14ac:dyDescent="0.6">
      <c r="A396" t="e">
        <f>ID!#REF!</f>
        <v>#REF!</v>
      </c>
      <c r="B396" t="str">
        <f>CYCLO!$C$2</f>
        <v>CYCLO</v>
      </c>
      <c r="C396" t="str">
        <f>CYCLO!$B$19</f>
        <v>Recreational Water</v>
      </c>
      <c r="D396" s="70">
        <f>CYCLO!$D$19</f>
        <v>0</v>
      </c>
      <c r="E396" s="70">
        <f>CYCLO!$F$19</f>
        <v>0</v>
      </c>
      <c r="F396" s="70">
        <f>CYCLO!$H$19</f>
        <v>0</v>
      </c>
      <c r="G396" t="str">
        <f t="shared" si="10"/>
        <v>ERROR</v>
      </c>
      <c r="H396" s="73"/>
    </row>
    <row r="397" spans="1:8" x14ac:dyDescent="0.6">
      <c r="A397" t="e">
        <f>ID!#REF!</f>
        <v>#REF!</v>
      </c>
      <c r="B397" t="str">
        <f>CYCLO!$C$2</f>
        <v>CYCLO</v>
      </c>
      <c r="C397" t="str">
        <f>CYCLO!$B$20</f>
        <v>Drinking Water</v>
      </c>
      <c r="D397" s="70">
        <f>CYCLO!$D$20</f>
        <v>0</v>
      </c>
      <c r="E397" s="70">
        <f>CYCLO!$F$20</f>
        <v>0</v>
      </c>
      <c r="F397" s="70">
        <f>CYCLO!$H$20</f>
        <v>0</v>
      </c>
      <c r="G397" t="str">
        <f t="shared" si="10"/>
        <v>ERROR</v>
      </c>
      <c r="H397" s="73"/>
    </row>
    <row r="398" spans="1:8" x14ac:dyDescent="0.6">
      <c r="A398" t="e">
        <f>ID!#REF!</f>
        <v>#REF!</v>
      </c>
      <c r="B398" t="str">
        <f>CYCLO!$C$2</f>
        <v>CYCLO</v>
      </c>
      <c r="C398" t="str">
        <f>CYCLO!$B$21</f>
        <v>Non-recreational/Non-drinking</v>
      </c>
      <c r="D398" s="70">
        <f>CYCLO!$D$21</f>
        <v>0</v>
      </c>
      <c r="E398" s="70">
        <f>CYCLO!$F$21</f>
        <v>0</v>
      </c>
      <c r="F398" s="70">
        <f>CYCLO!$H$21</f>
        <v>0</v>
      </c>
      <c r="G398" t="str">
        <f t="shared" si="10"/>
        <v>ERROR</v>
      </c>
      <c r="H398" s="73"/>
    </row>
    <row r="399" spans="1:8" x14ac:dyDescent="0.6">
      <c r="A399" t="e">
        <f>ID!#REF!</f>
        <v>#REF!</v>
      </c>
      <c r="B399" t="str">
        <f>CYCLO!$C$2</f>
        <v>CYCLO</v>
      </c>
      <c r="C399" t="str">
        <f>CYCLO!$B$25</f>
        <v>Presumed Person to Person</v>
      </c>
      <c r="D399" s="70">
        <f>CYCLO!$D$25</f>
        <v>0</v>
      </c>
      <c r="E399" s="70">
        <f>CYCLO!$F$25</f>
        <v>0</v>
      </c>
      <c r="F399" s="70">
        <f>CYCLO!$H$25</f>
        <v>0</v>
      </c>
      <c r="G399" t="str">
        <f t="shared" si="10"/>
        <v>ERROR</v>
      </c>
      <c r="H399" s="73"/>
    </row>
    <row r="400" spans="1:8" x14ac:dyDescent="0.6">
      <c r="A400" t="e">
        <f>ID!#REF!</f>
        <v>#REF!</v>
      </c>
      <c r="B400" t="str">
        <f>CYCLO!$C$2</f>
        <v>CYCLO</v>
      </c>
      <c r="C400" t="str">
        <f>CYCLO!$B$26</f>
        <v>Presumed Animal Contact</v>
      </c>
      <c r="D400" s="70">
        <f>CYCLO!D287</f>
        <v>0</v>
      </c>
      <c r="E400" s="70">
        <f>CYCLO!$F$26</f>
        <v>0</v>
      </c>
      <c r="F400" s="70">
        <f>CYCLO!$H$26</f>
        <v>0</v>
      </c>
      <c r="G400" t="str">
        <f t="shared" si="10"/>
        <v>ERROR</v>
      </c>
      <c r="H400" s="73"/>
    </row>
    <row r="401" spans="1:8" x14ac:dyDescent="0.6">
      <c r="A401" t="e">
        <f>ID!#REF!</f>
        <v>#REF!</v>
      </c>
      <c r="B401" t="str">
        <f>GIARD!$C$2</f>
        <v>GIARD</v>
      </c>
      <c r="C401" t="str">
        <f>GIARD!$B$9</f>
        <v>Foodborne</v>
      </c>
      <c r="D401" s="70">
        <f>GIARD!$D$9</f>
        <v>0</v>
      </c>
      <c r="E401" s="70">
        <f>GIARD!$F$9</f>
        <v>0</v>
      </c>
      <c r="F401" s="70">
        <f>GIARD!$H$9</f>
        <v>0</v>
      </c>
      <c r="G401" t="str">
        <f t="shared" si="10"/>
        <v>ERROR</v>
      </c>
      <c r="H401" s="73"/>
    </row>
    <row r="402" spans="1:8" x14ac:dyDescent="0.6">
      <c r="A402" t="e">
        <f>ID!#REF!</f>
        <v>#REF!</v>
      </c>
      <c r="B402" t="str">
        <f>GIARD!$C$2</f>
        <v>GIARD</v>
      </c>
      <c r="C402" t="str">
        <f>GIARD!$B$10</f>
        <v>Waterborne</v>
      </c>
      <c r="D402" s="70">
        <f>GIARD!$D$10</f>
        <v>0</v>
      </c>
      <c r="E402" s="70">
        <f>GIARD!$F$10</f>
        <v>0</v>
      </c>
      <c r="F402" s="70">
        <f>GIARD!$H$10</f>
        <v>0</v>
      </c>
      <c r="G402" t="str">
        <f t="shared" si="10"/>
        <v>ERROR</v>
      </c>
      <c r="H402" s="73"/>
    </row>
    <row r="403" spans="1:8" x14ac:dyDescent="0.6">
      <c r="A403" t="e">
        <f>ID!#REF!</f>
        <v>#REF!</v>
      </c>
      <c r="B403" t="str">
        <f>GIARD!$C$2</f>
        <v>GIARD</v>
      </c>
      <c r="C403" t="str">
        <f>GIARD!$B$11</f>
        <v>Person to person</v>
      </c>
      <c r="D403" s="70">
        <f>GIARD!$D$11</f>
        <v>0</v>
      </c>
      <c r="E403" s="70">
        <f>GIARD!$F$11</f>
        <v>0</v>
      </c>
      <c r="F403" s="70">
        <f>GIARD!$H$11</f>
        <v>0</v>
      </c>
      <c r="G403" t="str">
        <f t="shared" si="10"/>
        <v>ERROR</v>
      </c>
      <c r="H403" s="73"/>
    </row>
    <row r="404" spans="1:8" x14ac:dyDescent="0.6">
      <c r="A404" t="e">
        <f>ID!#REF!</f>
        <v>#REF!</v>
      </c>
      <c r="B404" t="str">
        <f>GIARD!$C$2</f>
        <v>GIARD</v>
      </c>
      <c r="C404" t="str">
        <f>GIARD!$B$12</f>
        <v>Animal Contact</v>
      </c>
      <c r="D404" s="70">
        <f>GIARD!$D$12</f>
        <v>0</v>
      </c>
      <c r="E404" s="70">
        <f>GIARD!$F$12</f>
        <v>0</v>
      </c>
      <c r="F404" s="70">
        <f>GIARD!$H$12</f>
        <v>0</v>
      </c>
      <c r="G404" t="str">
        <f t="shared" si="10"/>
        <v>ERROR</v>
      </c>
      <c r="H404" s="73"/>
    </row>
    <row r="405" spans="1:8" x14ac:dyDescent="0.6">
      <c r="A405" t="e">
        <f>ID!#REF!</f>
        <v>#REF!</v>
      </c>
      <c r="B405" t="str">
        <f>GIARD!$C$2</f>
        <v>GIARD</v>
      </c>
      <c r="C405" t="str">
        <f>GIARD!$B$13</f>
        <v>Environmental</v>
      </c>
      <c r="D405" s="70">
        <f>GIARD!$D$13</f>
        <v>0</v>
      </c>
      <c r="E405" s="70">
        <f>GIARD!$F$13</f>
        <v>0</v>
      </c>
      <c r="F405" s="70">
        <f>GIARD!$H$13</f>
        <v>0</v>
      </c>
      <c r="G405" t="str">
        <f t="shared" si="10"/>
        <v>ERROR</v>
      </c>
      <c r="H405" s="73"/>
    </row>
    <row r="406" spans="1:8" x14ac:dyDescent="0.6">
      <c r="A406" t="e">
        <f>ID!#REF!</f>
        <v>#REF!</v>
      </c>
      <c r="B406" t="str">
        <f>GIARD!$C$2</f>
        <v>GIARD</v>
      </c>
      <c r="C406" t="str">
        <f>GIARD!$B$16</f>
        <v>Foodhandler related</v>
      </c>
      <c r="D406" s="70">
        <f>GIARD!$D$16</f>
        <v>0</v>
      </c>
      <c r="E406" s="70">
        <f>GIARD!$F$16</f>
        <v>0</v>
      </c>
      <c r="F406" s="70">
        <f>GIARD!$H$16</f>
        <v>0</v>
      </c>
      <c r="G406" t="str">
        <f t="shared" si="10"/>
        <v>ERROR</v>
      </c>
      <c r="H406" s="73"/>
    </row>
    <row r="407" spans="1:8" x14ac:dyDescent="0.6">
      <c r="A407" t="e">
        <f>ID!#REF!</f>
        <v>#REF!</v>
      </c>
      <c r="B407" t="str">
        <f>GIARD!$C$2</f>
        <v>GIARD</v>
      </c>
      <c r="C407" t="str">
        <f>GIARD!$B$19</f>
        <v>Recreational Water</v>
      </c>
      <c r="D407" s="70">
        <f>GIARD!$D$19</f>
        <v>0</v>
      </c>
      <c r="E407" s="70">
        <f>GIARD!$F$19</f>
        <v>0</v>
      </c>
      <c r="F407" s="70">
        <f>GIARD!$H$19</f>
        <v>0</v>
      </c>
      <c r="G407" t="str">
        <f t="shared" si="10"/>
        <v>ERROR</v>
      </c>
      <c r="H407" s="73"/>
    </row>
    <row r="408" spans="1:8" x14ac:dyDescent="0.6">
      <c r="A408" t="e">
        <f>ID!#REF!</f>
        <v>#REF!</v>
      </c>
      <c r="B408" t="str">
        <f>GIARD!$C$2</f>
        <v>GIARD</v>
      </c>
      <c r="C408" t="str">
        <f>GIARD!$B$20</f>
        <v>Drinking Water</v>
      </c>
      <c r="D408" s="70">
        <f>GIARD!$D$20</f>
        <v>0</v>
      </c>
      <c r="E408" s="70">
        <f>GIARD!$F$20</f>
        <v>0</v>
      </c>
      <c r="F408" s="70">
        <f>GIARD!$H$20</f>
        <v>0</v>
      </c>
      <c r="G408" t="str">
        <f t="shared" si="10"/>
        <v>ERROR</v>
      </c>
      <c r="H408" s="73"/>
    </row>
    <row r="409" spans="1:8" x14ac:dyDescent="0.6">
      <c r="A409" t="e">
        <f>ID!#REF!</f>
        <v>#REF!</v>
      </c>
      <c r="B409" t="str">
        <f>GIARD!$C$2</f>
        <v>GIARD</v>
      </c>
      <c r="C409" t="str">
        <f>GIARD!$B$21</f>
        <v>Non-recreational/Non-drinking</v>
      </c>
      <c r="D409" s="70">
        <f>GIARD!$D$21</f>
        <v>0</v>
      </c>
      <c r="E409" s="70">
        <f>GIARD!$F$21</f>
        <v>0</v>
      </c>
      <c r="F409" s="70">
        <f>GIARD!$H$21</f>
        <v>0</v>
      </c>
      <c r="G409" t="str">
        <f t="shared" ref="G409:G472" si="13">IF(AND(D409&lt;E409,E409,F409),"OK","ERROR")</f>
        <v>ERROR</v>
      </c>
      <c r="H409" s="73"/>
    </row>
    <row r="410" spans="1:8" x14ac:dyDescent="0.6">
      <c r="A410" t="e">
        <f>ID!#REF!</f>
        <v>#REF!</v>
      </c>
      <c r="B410" t="str">
        <f>GIARD!$C$2</f>
        <v>GIARD</v>
      </c>
      <c r="C410" t="str">
        <f>GIARD!$B$25</f>
        <v>Presumed Person to Person</v>
      </c>
      <c r="D410" s="70">
        <f>GIARD!$D$25</f>
        <v>0</v>
      </c>
      <c r="E410" s="70">
        <f>GIARD!$F$25</f>
        <v>0</v>
      </c>
      <c r="F410" s="70">
        <f>GIARD!$H$25</f>
        <v>0</v>
      </c>
      <c r="G410" t="str">
        <f t="shared" si="13"/>
        <v>ERROR</v>
      </c>
      <c r="H410" s="73"/>
    </row>
    <row r="411" spans="1:8" x14ac:dyDescent="0.6">
      <c r="A411" t="e">
        <f>ID!#REF!</f>
        <v>#REF!</v>
      </c>
      <c r="B411" t="str">
        <f>GIARD!$C$2</f>
        <v>GIARD</v>
      </c>
      <c r="C411" t="str">
        <f>GIARD!$B$26</f>
        <v>Presumed Animal Contact</v>
      </c>
      <c r="D411" s="70">
        <f>GIARD!D298</f>
        <v>0</v>
      </c>
      <c r="E411" s="70">
        <f>GIARD!$F$26</f>
        <v>0</v>
      </c>
      <c r="F411" s="70">
        <f>GIARD!$H$26</f>
        <v>0</v>
      </c>
      <c r="G411" t="str">
        <f t="shared" si="13"/>
        <v>ERROR</v>
      </c>
      <c r="H411" s="73"/>
    </row>
    <row r="412" spans="1:8" x14ac:dyDescent="0.6">
      <c r="A412" t="e">
        <f>ID!#REF!</f>
        <v>#REF!</v>
      </c>
      <c r="B412" t="str">
        <f>NAEGL!$C$2</f>
        <v>NAEGL</v>
      </c>
      <c r="C412" t="str">
        <f>NAEGL!$B$9</f>
        <v>Foodborne</v>
      </c>
      <c r="D412" s="70">
        <f>NAEGL!$D$9</f>
        <v>1E-8</v>
      </c>
      <c r="E412" s="70">
        <f>NAEGL!$F$9</f>
        <v>9.9999999999999995E-7</v>
      </c>
      <c r="F412" s="70">
        <f>NAEGL!$H$9</f>
        <v>1E-4</v>
      </c>
      <c r="G412" t="str">
        <f t="shared" si="13"/>
        <v>OK</v>
      </c>
      <c r="H412" s="73" t="str">
        <f>IF(SUM(D412:F412)=0.00010101,"OK","ERROR")</f>
        <v>OK</v>
      </c>
    </row>
    <row r="413" spans="1:8" x14ac:dyDescent="0.6">
      <c r="A413" t="e">
        <f>ID!#REF!</f>
        <v>#REF!</v>
      </c>
      <c r="B413" t="str">
        <f>NAEGL!$C$2</f>
        <v>NAEGL</v>
      </c>
      <c r="C413" t="str">
        <f>NAEGL!$B$10</f>
        <v>Waterborne</v>
      </c>
      <c r="D413" s="70">
        <f>NAEGL!$D$10</f>
        <v>0</v>
      </c>
      <c r="E413" s="70">
        <f>NAEGL!$F$10</f>
        <v>0</v>
      </c>
      <c r="F413" s="70">
        <f>NAEGL!$H$10</f>
        <v>0</v>
      </c>
      <c r="G413" t="str">
        <f t="shared" si="13"/>
        <v>ERROR</v>
      </c>
      <c r="H413" s="73"/>
    </row>
    <row r="414" spans="1:8" x14ac:dyDescent="0.6">
      <c r="A414" t="e">
        <f>ID!#REF!</f>
        <v>#REF!</v>
      </c>
      <c r="B414" t="str">
        <f>NAEGL!$C$2</f>
        <v>NAEGL</v>
      </c>
      <c r="C414" t="str">
        <f>NAEGL!$B$11</f>
        <v>Person to person</v>
      </c>
      <c r="D414" s="70">
        <f>NAEGL!$D$11</f>
        <v>1E-8</v>
      </c>
      <c r="E414" s="70">
        <f>NAEGL!$F$11</f>
        <v>9.9999999999999995E-7</v>
      </c>
      <c r="F414" s="70">
        <f>NAEGL!$H$11</f>
        <v>1E-4</v>
      </c>
      <c r="G414" t="str">
        <f t="shared" si="13"/>
        <v>OK</v>
      </c>
      <c r="H414" s="73" t="str">
        <f t="shared" ref="H414:H415" si="14">IF(SUM(D414:F414)=0.00010101,"OK","ERROR")</f>
        <v>OK</v>
      </c>
    </row>
    <row r="415" spans="1:8" x14ac:dyDescent="0.6">
      <c r="A415" t="e">
        <f>ID!#REF!</f>
        <v>#REF!</v>
      </c>
      <c r="B415" t="str">
        <f>NAEGL!$C$2</f>
        <v>NAEGL</v>
      </c>
      <c r="C415" t="str">
        <f>NAEGL!$B$12</f>
        <v>Animal Contact</v>
      </c>
      <c r="D415" s="70">
        <f>NAEGL!$D$12</f>
        <v>1E-8</v>
      </c>
      <c r="E415" s="70">
        <f>NAEGL!$F$12</f>
        <v>9.9999999999999995E-7</v>
      </c>
      <c r="F415" s="70">
        <f>NAEGL!$H$12</f>
        <v>1E-4</v>
      </c>
      <c r="G415" t="str">
        <f t="shared" si="13"/>
        <v>OK</v>
      </c>
      <c r="H415" s="73" t="str">
        <f t="shared" si="14"/>
        <v>OK</v>
      </c>
    </row>
    <row r="416" spans="1:8" x14ac:dyDescent="0.6">
      <c r="A416" t="e">
        <f>ID!#REF!</f>
        <v>#REF!</v>
      </c>
      <c r="B416" t="str">
        <f>NAEGL!$C$2</f>
        <v>NAEGL</v>
      </c>
      <c r="C416" t="str">
        <f>NAEGL!$B$13</f>
        <v>Environmental</v>
      </c>
      <c r="D416" s="70">
        <f>NAEGL!$D$13</f>
        <v>0</v>
      </c>
      <c r="E416" s="70">
        <f>NAEGL!$F$13</f>
        <v>0</v>
      </c>
      <c r="F416" s="70">
        <f>NAEGL!$H$13</f>
        <v>0</v>
      </c>
      <c r="G416" t="str">
        <f t="shared" si="13"/>
        <v>ERROR</v>
      </c>
      <c r="H416" s="73"/>
    </row>
    <row r="417" spans="1:8" x14ac:dyDescent="0.6">
      <c r="A417" t="e">
        <f>ID!#REF!</f>
        <v>#REF!</v>
      </c>
      <c r="B417" t="str">
        <f>NAEGL!$C$2</f>
        <v>NAEGL</v>
      </c>
      <c r="C417" t="str">
        <f>NAEGL!$B$16</f>
        <v>Foodhandler related</v>
      </c>
      <c r="D417" s="70">
        <f>NAEGL!$D$16</f>
        <v>1E-8</v>
      </c>
      <c r="E417" s="70">
        <f>NAEGL!$F$16</f>
        <v>9.9999999999999995E-7</v>
      </c>
      <c r="F417" s="70">
        <f>NAEGL!$H$16</f>
        <v>1E-4</v>
      </c>
      <c r="G417" t="str">
        <f t="shared" si="13"/>
        <v>OK</v>
      </c>
      <c r="H417" s="73" t="str">
        <f>IF(SUM(D417:F417)=0.00010101,"OK","ERROR")</f>
        <v>OK</v>
      </c>
    </row>
    <row r="418" spans="1:8" x14ac:dyDescent="0.6">
      <c r="A418" t="e">
        <f>ID!#REF!</f>
        <v>#REF!</v>
      </c>
      <c r="B418" t="str">
        <f>NAEGL!$C$2</f>
        <v>NAEGL</v>
      </c>
      <c r="C418" t="str">
        <f>NAEGL!$B$19</f>
        <v>Recreational Water</v>
      </c>
      <c r="D418" s="70">
        <f>NAEGL!$D$19</f>
        <v>0</v>
      </c>
      <c r="E418" s="70">
        <f>NAEGL!$F$19</f>
        <v>0</v>
      </c>
      <c r="F418" s="70">
        <f>NAEGL!$H$19</f>
        <v>0</v>
      </c>
      <c r="G418" t="str">
        <f t="shared" si="13"/>
        <v>ERROR</v>
      </c>
      <c r="H418" s="73"/>
    </row>
    <row r="419" spans="1:8" x14ac:dyDescent="0.6">
      <c r="A419" t="e">
        <f>ID!#REF!</f>
        <v>#REF!</v>
      </c>
      <c r="B419" t="str">
        <f>NAEGL!$C$2</f>
        <v>NAEGL</v>
      </c>
      <c r="C419" t="str">
        <f>NAEGL!$B$20</f>
        <v>Drinking Water</v>
      </c>
      <c r="D419" s="70">
        <f>NAEGL!$D$20</f>
        <v>0</v>
      </c>
      <c r="E419" s="70">
        <f>NAEGL!$F$20</f>
        <v>0</v>
      </c>
      <c r="F419" s="70">
        <f>NAEGL!$H$20</f>
        <v>0</v>
      </c>
      <c r="G419" t="str">
        <f t="shared" si="13"/>
        <v>ERROR</v>
      </c>
      <c r="H419" s="73"/>
    </row>
    <row r="420" spans="1:8" x14ac:dyDescent="0.6">
      <c r="A420" t="e">
        <f>ID!#REF!</f>
        <v>#REF!</v>
      </c>
      <c r="B420" t="str">
        <f>NAEGL!$C$2</f>
        <v>NAEGL</v>
      </c>
      <c r="C420" t="str">
        <f>NAEGL!$B$21</f>
        <v>Non-recreational/Non-drinking</v>
      </c>
      <c r="D420" s="70">
        <f>NAEGL!$D$21</f>
        <v>0</v>
      </c>
      <c r="E420" s="70">
        <f>NAEGL!$F$21</f>
        <v>0</v>
      </c>
      <c r="F420" s="70">
        <f>NAEGL!$H$21</f>
        <v>0</v>
      </c>
      <c r="G420" t="str">
        <f t="shared" si="13"/>
        <v>ERROR</v>
      </c>
      <c r="H420" s="73"/>
    </row>
    <row r="421" spans="1:8" x14ac:dyDescent="0.6">
      <c r="A421" t="e">
        <f>ID!#REF!</f>
        <v>#REF!</v>
      </c>
      <c r="B421" t="str">
        <f>NAEGL!$C$2</f>
        <v>NAEGL</v>
      </c>
      <c r="C421" t="str">
        <f>NAEGL!$B$25</f>
        <v>Presumed Person to Person</v>
      </c>
      <c r="D421" s="70">
        <f>NAEGL!$D$25</f>
        <v>0</v>
      </c>
      <c r="E421" s="70">
        <f>NAEGL!$F$25</f>
        <v>0</v>
      </c>
      <c r="F421" s="70">
        <f>NAEGL!$H$25</f>
        <v>0</v>
      </c>
      <c r="G421" t="str">
        <f t="shared" si="13"/>
        <v>ERROR</v>
      </c>
      <c r="H421" s="73"/>
    </row>
    <row r="422" spans="1:8" x14ac:dyDescent="0.6">
      <c r="A422" t="e">
        <f>ID!#REF!</f>
        <v>#REF!</v>
      </c>
      <c r="B422" t="str">
        <f>NAEGL!$C$2</f>
        <v>NAEGL</v>
      </c>
      <c r="C422" t="str">
        <f>NAEGL!$B$26</f>
        <v>Presumed Animal Contact</v>
      </c>
      <c r="D422" s="70">
        <f>NAEGL!D309</f>
        <v>0</v>
      </c>
      <c r="E422" s="70">
        <f>NAEGL!$F$26</f>
        <v>0</v>
      </c>
      <c r="F422" s="70">
        <f>NAEGL!$H$26</f>
        <v>0</v>
      </c>
      <c r="G422" t="str">
        <f t="shared" si="13"/>
        <v>ERROR</v>
      </c>
      <c r="H422" s="73"/>
    </row>
    <row r="423" spans="1:8" x14ac:dyDescent="0.6">
      <c r="A423" t="e">
        <f>ID!#REF!</f>
        <v>#REF!</v>
      </c>
      <c r="B423" t="str">
        <f>TOXOP!$C$2</f>
        <v>TOXOP</v>
      </c>
      <c r="C423" t="str">
        <f>TOXOP!$B$9</f>
        <v>Foodborne</v>
      </c>
      <c r="D423" s="70">
        <f>TOXOP!$D$9</f>
        <v>0</v>
      </c>
      <c r="E423" s="70">
        <f>TOXOP!$F$9</f>
        <v>0</v>
      </c>
      <c r="F423" s="70">
        <f>TOXOP!$H$9</f>
        <v>0</v>
      </c>
      <c r="G423" t="str">
        <f t="shared" si="13"/>
        <v>ERROR</v>
      </c>
      <c r="H423" s="73"/>
    </row>
    <row r="424" spans="1:8" x14ac:dyDescent="0.6">
      <c r="A424" t="e">
        <f>ID!#REF!</f>
        <v>#REF!</v>
      </c>
      <c r="B424" t="str">
        <f>TOXOP!$C$2</f>
        <v>TOXOP</v>
      </c>
      <c r="C424" t="str">
        <f>TOXOP!$B$10</f>
        <v>Waterborne</v>
      </c>
      <c r="D424" s="70">
        <f>TOXOP!$D$10</f>
        <v>0</v>
      </c>
      <c r="E424" s="70">
        <f>TOXOP!$F$10</f>
        <v>0</v>
      </c>
      <c r="F424" s="70">
        <f>TOXOP!$H$10</f>
        <v>0</v>
      </c>
      <c r="G424" t="str">
        <f t="shared" si="13"/>
        <v>ERROR</v>
      </c>
      <c r="H424" s="73"/>
    </row>
    <row r="425" spans="1:8" x14ac:dyDescent="0.6">
      <c r="A425" t="e">
        <f>ID!#REF!</f>
        <v>#REF!</v>
      </c>
      <c r="B425" t="str">
        <f>TOXOP!$C$2</f>
        <v>TOXOP</v>
      </c>
      <c r="C425" t="str">
        <f>TOXOP!$B$11</f>
        <v>Person to person</v>
      </c>
      <c r="D425" s="70">
        <f>TOXOP!$D$11</f>
        <v>1E-8</v>
      </c>
      <c r="E425" s="70">
        <f>TOXOP!$F$11</f>
        <v>9.9999999999999995E-7</v>
      </c>
      <c r="F425" s="70">
        <f>TOXOP!$H$11</f>
        <v>1E-4</v>
      </c>
      <c r="G425" t="str">
        <f t="shared" si="13"/>
        <v>OK</v>
      </c>
      <c r="H425" s="73" t="str">
        <f>IF(SUM(D425:F425)=0.00010101,"OK","ERROR")</f>
        <v>OK</v>
      </c>
    </row>
    <row r="426" spans="1:8" x14ac:dyDescent="0.6">
      <c r="A426" t="e">
        <f>ID!#REF!</f>
        <v>#REF!</v>
      </c>
      <c r="B426" t="str">
        <f>TOXOP!$C$2</f>
        <v>TOXOP</v>
      </c>
      <c r="C426" t="str">
        <f>TOXOP!$B$12</f>
        <v>Animal Contact</v>
      </c>
      <c r="D426" s="70">
        <f>TOXOP!$D$12</f>
        <v>0</v>
      </c>
      <c r="E426" s="70">
        <f>TOXOP!$F$12</f>
        <v>0</v>
      </c>
      <c r="F426" s="70">
        <f>TOXOP!$H$12</f>
        <v>0</v>
      </c>
      <c r="G426" t="str">
        <f t="shared" si="13"/>
        <v>ERROR</v>
      </c>
      <c r="H426" s="73"/>
    </row>
    <row r="427" spans="1:8" x14ac:dyDescent="0.6">
      <c r="A427" t="e">
        <f>ID!#REF!</f>
        <v>#REF!</v>
      </c>
      <c r="B427" t="str">
        <f>TOXOP!$C$2</f>
        <v>TOXOP</v>
      </c>
      <c r="C427" t="str">
        <f>TOXOP!$B$13</f>
        <v>Environmental</v>
      </c>
      <c r="D427" s="70">
        <f>TOXOP!$D$13</f>
        <v>0</v>
      </c>
      <c r="E427" s="70">
        <f>TOXOP!$F$13</f>
        <v>0</v>
      </c>
      <c r="F427" s="70">
        <f>TOXOP!$H$13</f>
        <v>0</v>
      </c>
      <c r="G427" t="str">
        <f t="shared" si="13"/>
        <v>ERROR</v>
      </c>
      <c r="H427" s="73"/>
    </row>
    <row r="428" spans="1:8" x14ac:dyDescent="0.6">
      <c r="A428" t="e">
        <f>ID!#REF!</f>
        <v>#REF!</v>
      </c>
      <c r="B428" t="str">
        <f>TOXOP!$C$2</f>
        <v>TOXOP</v>
      </c>
      <c r="C428" t="str">
        <f>TOXOP!$B$16</f>
        <v>Foodhandler related</v>
      </c>
      <c r="D428" s="70">
        <f>TOXOP!$D$16</f>
        <v>1E-8</v>
      </c>
      <c r="E428" s="70">
        <f>TOXOP!$F$16</f>
        <v>9.9999999999999995E-7</v>
      </c>
      <c r="F428" s="70">
        <f>TOXOP!$H$16</f>
        <v>1E-4</v>
      </c>
      <c r="G428" t="str">
        <f t="shared" si="13"/>
        <v>OK</v>
      </c>
      <c r="H428" s="73" t="str">
        <f>IF(SUM(D428:F428)=0.00010101,"OK","ERROR")</f>
        <v>OK</v>
      </c>
    </row>
    <row r="429" spans="1:8" x14ac:dyDescent="0.6">
      <c r="A429" t="e">
        <f>ID!#REF!</f>
        <v>#REF!</v>
      </c>
      <c r="B429" t="str">
        <f>TOXOP!$C$2</f>
        <v>TOXOP</v>
      </c>
      <c r="C429" t="str">
        <f>TOXOP!$B$19</f>
        <v>Recreational Water</v>
      </c>
      <c r="D429" s="70">
        <f>TOXOP!$D$19</f>
        <v>0</v>
      </c>
      <c r="E429" s="70">
        <f>TOXOP!$F$19</f>
        <v>0</v>
      </c>
      <c r="F429" s="70">
        <f>TOXOP!$H$19</f>
        <v>0</v>
      </c>
      <c r="G429" t="str">
        <f t="shared" si="13"/>
        <v>ERROR</v>
      </c>
      <c r="H429" s="73"/>
    </row>
    <row r="430" spans="1:8" x14ac:dyDescent="0.6">
      <c r="A430" t="e">
        <f>ID!#REF!</f>
        <v>#REF!</v>
      </c>
      <c r="B430" t="str">
        <f>TOXOP!$C$2</f>
        <v>TOXOP</v>
      </c>
      <c r="C430" t="str">
        <f>TOXOP!$B$20</f>
        <v>Drinking Water</v>
      </c>
      <c r="D430" s="70">
        <f>TOXOP!$D$20</f>
        <v>0</v>
      </c>
      <c r="E430" s="70">
        <f>TOXOP!$F$20</f>
        <v>0</v>
      </c>
      <c r="F430" s="70">
        <f>TOXOP!$H$20</f>
        <v>0</v>
      </c>
      <c r="G430" t="str">
        <f t="shared" si="13"/>
        <v>ERROR</v>
      </c>
      <c r="H430" s="73"/>
    </row>
    <row r="431" spans="1:8" x14ac:dyDescent="0.6">
      <c r="A431" t="e">
        <f>ID!#REF!</f>
        <v>#REF!</v>
      </c>
      <c r="B431" t="str">
        <f>TOXOP!$C$2</f>
        <v>TOXOP</v>
      </c>
      <c r="C431" t="str">
        <f>TOXOP!$B$21</f>
        <v>Non-recreational/Non-drinking</v>
      </c>
      <c r="D431" s="70">
        <f>TOXOP!$D$21</f>
        <v>0</v>
      </c>
      <c r="E431" s="70">
        <f>TOXOP!$F$21</f>
        <v>0</v>
      </c>
      <c r="F431" s="70">
        <f>TOXOP!$H$21</f>
        <v>0</v>
      </c>
      <c r="G431" t="str">
        <f t="shared" si="13"/>
        <v>ERROR</v>
      </c>
      <c r="H431" s="73"/>
    </row>
    <row r="432" spans="1:8" x14ac:dyDescent="0.6">
      <c r="A432" t="e">
        <f>ID!#REF!</f>
        <v>#REF!</v>
      </c>
      <c r="B432" t="str">
        <f>TOXOP!$C$2</f>
        <v>TOXOP</v>
      </c>
      <c r="C432" t="str">
        <f>TOXOP!$B$25</f>
        <v>Presumed Person to Person</v>
      </c>
      <c r="D432" s="70">
        <f>TOXOP!$D$25</f>
        <v>1E-8</v>
      </c>
      <c r="E432" s="70">
        <f>TOXOP!$F$25</f>
        <v>9.9999999999999995E-7</v>
      </c>
      <c r="F432" s="70">
        <f>TOXOP!$H$25</f>
        <v>1E-4</v>
      </c>
      <c r="G432" t="str">
        <f t="shared" si="13"/>
        <v>OK</v>
      </c>
      <c r="H432" s="73" t="str">
        <f>IF(SUM(D432:F432)=0.00010101,"OK","ERROR")</f>
        <v>OK</v>
      </c>
    </row>
    <row r="433" spans="1:8" x14ac:dyDescent="0.6">
      <c r="A433" t="e">
        <f>ID!#REF!</f>
        <v>#REF!</v>
      </c>
      <c r="B433" t="str">
        <f>TOXOP!$C$2</f>
        <v>TOXOP</v>
      </c>
      <c r="C433" t="str">
        <f>TOXOP!$B$26</f>
        <v>Presumed Animal Contact</v>
      </c>
      <c r="D433" s="70">
        <f>TOXOP!D320</f>
        <v>0</v>
      </c>
      <c r="E433" s="70">
        <f>TOXOP!$F$26</f>
        <v>0</v>
      </c>
      <c r="F433" s="70">
        <f>TOXOP!$H$26</f>
        <v>0</v>
      </c>
      <c r="G433" t="str">
        <f t="shared" si="13"/>
        <v>ERROR</v>
      </c>
      <c r="H433" s="73"/>
    </row>
    <row r="434" spans="1:8" x14ac:dyDescent="0.6">
      <c r="A434" t="e">
        <f>ID!#REF!</f>
        <v>#REF!</v>
      </c>
      <c r="B434" t="str">
        <f>ASTRV!$C$2</f>
        <v>ASTRV</v>
      </c>
      <c r="C434" t="str">
        <f>ASTRV!$B$9</f>
        <v>Foodborne</v>
      </c>
      <c r="D434" s="70">
        <f>ASTRV!$D$9</f>
        <v>0</v>
      </c>
      <c r="E434" s="70">
        <f>ASTRV!$F$9</f>
        <v>0</v>
      </c>
      <c r="F434" s="70">
        <f>ASTRV!$H$9</f>
        <v>0</v>
      </c>
      <c r="G434" t="str">
        <f t="shared" si="13"/>
        <v>ERROR</v>
      </c>
      <c r="H434" s="73"/>
    </row>
    <row r="435" spans="1:8" x14ac:dyDescent="0.6">
      <c r="A435" t="e">
        <f>ID!#REF!</f>
        <v>#REF!</v>
      </c>
      <c r="B435" t="str">
        <f>ASTRV!$C$2</f>
        <v>ASTRV</v>
      </c>
      <c r="C435" t="str">
        <f>ASTRV!$B$10</f>
        <v>Waterborne</v>
      </c>
      <c r="D435" s="70">
        <f>ASTRV!$D$10</f>
        <v>0</v>
      </c>
      <c r="E435" s="70">
        <f>ASTRV!$F$10</f>
        <v>0</v>
      </c>
      <c r="F435" s="70">
        <f>ASTRV!$H$10</f>
        <v>0</v>
      </c>
      <c r="G435" t="str">
        <f t="shared" si="13"/>
        <v>ERROR</v>
      </c>
      <c r="H435" s="73"/>
    </row>
    <row r="436" spans="1:8" x14ac:dyDescent="0.6">
      <c r="A436" t="e">
        <f>ID!#REF!</f>
        <v>#REF!</v>
      </c>
      <c r="B436" t="str">
        <f>ASTRV!$C$2</f>
        <v>ASTRV</v>
      </c>
      <c r="C436" t="str">
        <f>ASTRV!$B$11</f>
        <v>Person to person</v>
      </c>
      <c r="D436" s="70">
        <f>ASTRV!$D$11</f>
        <v>0</v>
      </c>
      <c r="E436" s="70">
        <f>ASTRV!$F$11</f>
        <v>0</v>
      </c>
      <c r="F436" s="70">
        <f>ASTRV!$H$11</f>
        <v>0</v>
      </c>
      <c r="G436" t="str">
        <f t="shared" si="13"/>
        <v>ERROR</v>
      </c>
      <c r="H436" s="73"/>
    </row>
    <row r="437" spans="1:8" x14ac:dyDescent="0.6">
      <c r="A437" t="e">
        <f>ID!#REF!</f>
        <v>#REF!</v>
      </c>
      <c r="B437" t="str">
        <f>ASTRV!$C$2</f>
        <v>ASTRV</v>
      </c>
      <c r="C437" t="str">
        <f>ASTRV!$B$12</f>
        <v>Animal Contact</v>
      </c>
      <c r="D437" s="70">
        <f>ASTRV!$D$12</f>
        <v>1E-8</v>
      </c>
      <c r="E437" s="70">
        <f>ASTRV!$F$12</f>
        <v>9.9999999999999995E-7</v>
      </c>
      <c r="F437" s="70">
        <f>ASTRV!$H$12</f>
        <v>1E-4</v>
      </c>
      <c r="G437" t="str">
        <f t="shared" si="13"/>
        <v>OK</v>
      </c>
      <c r="H437" s="73" t="str">
        <f>IF(SUM(D437:F437)=0.00010101,"OK","ERROR")</f>
        <v>OK</v>
      </c>
    </row>
    <row r="438" spans="1:8" x14ac:dyDescent="0.6">
      <c r="A438" t="e">
        <f>ID!#REF!</f>
        <v>#REF!</v>
      </c>
      <c r="B438" t="str">
        <f>ASTRV!$C$2</f>
        <v>ASTRV</v>
      </c>
      <c r="C438" t="str">
        <f>ASTRV!$B$13</f>
        <v>Environmental</v>
      </c>
      <c r="D438" s="70">
        <f>ASTRV!$D$13</f>
        <v>0</v>
      </c>
      <c r="E438" s="70">
        <f>ASTRV!$F$13</f>
        <v>0</v>
      </c>
      <c r="F438" s="70">
        <f>ASTRV!$H$13</f>
        <v>0</v>
      </c>
      <c r="G438" t="str">
        <f t="shared" si="13"/>
        <v>ERROR</v>
      </c>
      <c r="H438" s="73"/>
    </row>
    <row r="439" spans="1:8" x14ac:dyDescent="0.6">
      <c r="A439" t="e">
        <f>ID!#REF!</f>
        <v>#REF!</v>
      </c>
      <c r="B439" t="str">
        <f>ASTRV!$C$2</f>
        <v>ASTRV</v>
      </c>
      <c r="C439" t="str">
        <f>ASTRV!$B$16</f>
        <v>Foodhandler related</v>
      </c>
      <c r="D439" s="70">
        <f>ASTRV!$D$16</f>
        <v>0</v>
      </c>
      <c r="E439" s="70">
        <f>ASTRV!$F$16</f>
        <v>0</v>
      </c>
      <c r="F439" s="70">
        <f>ASTRV!$H$16</f>
        <v>0</v>
      </c>
      <c r="G439" t="str">
        <f t="shared" si="13"/>
        <v>ERROR</v>
      </c>
      <c r="H439" s="73"/>
    </row>
    <row r="440" spans="1:8" x14ac:dyDescent="0.6">
      <c r="A440" t="e">
        <f>ID!#REF!</f>
        <v>#REF!</v>
      </c>
      <c r="B440" t="str">
        <f>ASTRV!$C$2</f>
        <v>ASTRV</v>
      </c>
      <c r="C440" t="str">
        <f>ASTRV!$B$19</f>
        <v>Recreational Water</v>
      </c>
      <c r="D440" s="70">
        <f>ASTRV!$D$19</f>
        <v>0</v>
      </c>
      <c r="E440" s="70">
        <f>ASTRV!$F$19</f>
        <v>0</v>
      </c>
      <c r="F440" s="70">
        <f>ASTRV!$H$19</f>
        <v>0</v>
      </c>
      <c r="G440" t="str">
        <f t="shared" si="13"/>
        <v>ERROR</v>
      </c>
      <c r="H440" s="73"/>
    </row>
    <row r="441" spans="1:8" x14ac:dyDescent="0.6">
      <c r="A441" t="e">
        <f>ID!#REF!</f>
        <v>#REF!</v>
      </c>
      <c r="B441" t="str">
        <f>ASTRV!$C$2</f>
        <v>ASTRV</v>
      </c>
      <c r="C441" t="str">
        <f>ASTRV!$B$20</f>
        <v>Drinking Water</v>
      </c>
      <c r="D441" s="70">
        <f>ASTRV!$D$20</f>
        <v>0</v>
      </c>
      <c r="E441" s="70">
        <f>ASTRV!$F$20</f>
        <v>0</v>
      </c>
      <c r="F441" s="70">
        <f>ASTRV!$H$20</f>
        <v>0</v>
      </c>
      <c r="G441" t="str">
        <f t="shared" si="13"/>
        <v>ERROR</v>
      </c>
      <c r="H441" s="73"/>
    </row>
    <row r="442" spans="1:8" x14ac:dyDescent="0.6">
      <c r="A442" t="e">
        <f>ID!#REF!</f>
        <v>#REF!</v>
      </c>
      <c r="B442" t="str">
        <f>ASTRV!$C$2</f>
        <v>ASTRV</v>
      </c>
      <c r="C442" t="str">
        <f>ASTRV!$B$21</f>
        <v>Non-recreational/Non-drinking</v>
      </c>
      <c r="D442" s="70">
        <f>ASTRV!$D$21</f>
        <v>0</v>
      </c>
      <c r="E442" s="70">
        <f>ASTRV!$F$21</f>
        <v>0</v>
      </c>
      <c r="F442" s="70">
        <f>ASTRV!$H$21</f>
        <v>0</v>
      </c>
      <c r="G442" t="str">
        <f t="shared" si="13"/>
        <v>ERROR</v>
      </c>
      <c r="H442" s="73"/>
    </row>
    <row r="443" spans="1:8" x14ac:dyDescent="0.6">
      <c r="A443" t="e">
        <f>ID!#REF!</f>
        <v>#REF!</v>
      </c>
      <c r="B443" t="str">
        <f>ASTRV!$C$2</f>
        <v>ASTRV</v>
      </c>
      <c r="C443" t="str">
        <f>ASTRV!$B$25</f>
        <v>Presumed Person to Person</v>
      </c>
      <c r="D443" s="70">
        <f>ASTRV!$D$25</f>
        <v>0</v>
      </c>
      <c r="E443" s="70">
        <f>ASTRV!$F$25</f>
        <v>0</v>
      </c>
      <c r="F443" s="70">
        <f>ASTRV!$H$25</f>
        <v>0</v>
      </c>
      <c r="G443" t="str">
        <f t="shared" si="13"/>
        <v>ERROR</v>
      </c>
      <c r="H443" s="73"/>
    </row>
    <row r="444" spans="1:8" x14ac:dyDescent="0.6">
      <c r="A444" t="e">
        <f>ID!#REF!</f>
        <v>#REF!</v>
      </c>
      <c r="B444" t="str">
        <f>ASTRV!$C$2</f>
        <v>ASTRV</v>
      </c>
      <c r="C444" t="str">
        <f>ASTRV!$B$26</f>
        <v>Presumed Animal Contact</v>
      </c>
      <c r="D444" s="70">
        <f>ASTRV!$D$26</f>
        <v>1E-8</v>
      </c>
      <c r="E444" s="70">
        <f>ASTRV!$F$26</f>
        <v>9.9999999999999995E-7</v>
      </c>
      <c r="F444" s="70">
        <f>ASTRV!$H$26</f>
        <v>1E-4</v>
      </c>
      <c r="G444" t="str">
        <f t="shared" si="13"/>
        <v>OK</v>
      </c>
      <c r="H444" s="73" t="str">
        <f>IF(SUM(D444:F444)=0.00010101,"OK","ERROR")</f>
        <v>OK</v>
      </c>
    </row>
    <row r="445" spans="1:8" x14ac:dyDescent="0.6">
      <c r="A445" t="e">
        <f>ID!#REF!</f>
        <v>#REF!</v>
      </c>
      <c r="B445" t="str">
        <f>HEPAV!$C$2</f>
        <v>HEPAV</v>
      </c>
      <c r="C445" t="str">
        <f>HEPAV!$B$9</f>
        <v>Foodborne</v>
      </c>
      <c r="D445" s="70">
        <f>HEPAV!$D$9</f>
        <v>0</v>
      </c>
      <c r="E445" s="70">
        <f>HEPAV!$F$9</f>
        <v>0</v>
      </c>
      <c r="F445" s="70">
        <f>HEPAV!$H$9</f>
        <v>0</v>
      </c>
      <c r="G445" t="str">
        <f t="shared" si="13"/>
        <v>ERROR</v>
      </c>
      <c r="H445" s="73"/>
    </row>
    <row r="446" spans="1:8" x14ac:dyDescent="0.6">
      <c r="A446" t="e">
        <f>ID!#REF!</f>
        <v>#REF!</v>
      </c>
      <c r="B446" t="str">
        <f>HEPAV!$C$2</f>
        <v>HEPAV</v>
      </c>
      <c r="C446" t="str">
        <f>HEPAV!$B$10</f>
        <v>Waterborne</v>
      </c>
      <c r="D446" s="70">
        <f>HEPAV!$D$10</f>
        <v>0</v>
      </c>
      <c r="E446" s="70">
        <f>HEPAV!$F$10</f>
        <v>0</v>
      </c>
      <c r="F446" s="70">
        <f>HEPAV!$H$10</f>
        <v>0</v>
      </c>
      <c r="G446" t="str">
        <f t="shared" si="13"/>
        <v>ERROR</v>
      </c>
      <c r="H446" s="73"/>
    </row>
    <row r="447" spans="1:8" x14ac:dyDescent="0.6">
      <c r="A447" t="e">
        <f>ID!#REF!</f>
        <v>#REF!</v>
      </c>
      <c r="B447" t="str">
        <f>HEPAV!$C$2</f>
        <v>HEPAV</v>
      </c>
      <c r="C447" t="str">
        <f>HEPAV!$B$11</f>
        <v>Person to person</v>
      </c>
      <c r="D447" s="70">
        <f>HEPAV!$D$11</f>
        <v>0</v>
      </c>
      <c r="E447" s="70">
        <f>HEPAV!$F$11</f>
        <v>0</v>
      </c>
      <c r="F447" s="70">
        <f>HEPAV!$H$11</f>
        <v>0</v>
      </c>
      <c r="G447" t="str">
        <f t="shared" si="13"/>
        <v>ERROR</v>
      </c>
      <c r="H447" s="73"/>
    </row>
    <row r="448" spans="1:8" x14ac:dyDescent="0.6">
      <c r="A448" t="e">
        <f>ID!#REF!</f>
        <v>#REF!</v>
      </c>
      <c r="B448" t="str">
        <f>HEPAV!$C$2</f>
        <v>HEPAV</v>
      </c>
      <c r="C448" t="str">
        <f>HEPAV!$B$12</f>
        <v>Animal Contact</v>
      </c>
      <c r="D448" s="70">
        <f>HEPAV!$D$12</f>
        <v>1E-8</v>
      </c>
      <c r="E448" s="70">
        <f>HEPAV!$F$12</f>
        <v>9.9999999999999995E-7</v>
      </c>
      <c r="F448" s="70">
        <f>HEPAV!$H$12</f>
        <v>1E-4</v>
      </c>
      <c r="G448" t="str">
        <f t="shared" si="13"/>
        <v>OK</v>
      </c>
      <c r="H448" s="73" t="str">
        <f>IF(SUM(D448:F448)=0.00010101,"OK","ERROR")</f>
        <v>OK</v>
      </c>
    </row>
    <row r="449" spans="1:8" x14ac:dyDescent="0.6">
      <c r="A449" t="e">
        <f>ID!#REF!</f>
        <v>#REF!</v>
      </c>
      <c r="B449" t="str">
        <f>HEPAV!$C$2</f>
        <v>HEPAV</v>
      </c>
      <c r="C449" t="str">
        <f>HEPAV!$B$13</f>
        <v>Environmental</v>
      </c>
      <c r="D449" s="70">
        <f>HEPAV!$D$13</f>
        <v>0</v>
      </c>
      <c r="E449" s="70">
        <f>HEPAV!$F$13</f>
        <v>0</v>
      </c>
      <c r="F449" s="70">
        <f>HEPAV!$H$13</f>
        <v>0</v>
      </c>
      <c r="G449" t="str">
        <f t="shared" si="13"/>
        <v>ERROR</v>
      </c>
      <c r="H449" s="73"/>
    </row>
    <row r="450" spans="1:8" x14ac:dyDescent="0.6">
      <c r="A450" t="e">
        <f>ID!#REF!</f>
        <v>#REF!</v>
      </c>
      <c r="B450" t="str">
        <f>HEPAV!$C$2</f>
        <v>HEPAV</v>
      </c>
      <c r="C450" t="str">
        <f>HEPAV!$B$16</f>
        <v>Foodhandler related</v>
      </c>
      <c r="D450" s="70">
        <f>HEPAV!$D$16</f>
        <v>0</v>
      </c>
      <c r="E450" s="70">
        <f>HEPAV!$F$16</f>
        <v>0</v>
      </c>
      <c r="F450" s="70">
        <f>HEPAV!$H$16</f>
        <v>0</v>
      </c>
      <c r="G450" t="str">
        <f t="shared" si="13"/>
        <v>ERROR</v>
      </c>
      <c r="H450" s="73"/>
    </row>
    <row r="451" spans="1:8" x14ac:dyDescent="0.6">
      <c r="A451" t="e">
        <f>ID!#REF!</f>
        <v>#REF!</v>
      </c>
      <c r="B451" t="str">
        <f>HEPAV!$C$2</f>
        <v>HEPAV</v>
      </c>
      <c r="C451" t="str">
        <f>HEPAV!$B$19</f>
        <v>Recreational Water</v>
      </c>
      <c r="D451" s="70">
        <f>HEPAV!$D$19</f>
        <v>0</v>
      </c>
      <c r="E451" s="70">
        <f>HEPAV!$F$19</f>
        <v>0</v>
      </c>
      <c r="F451" s="70">
        <f>HEPAV!$H$19</f>
        <v>0</v>
      </c>
      <c r="G451" t="str">
        <f t="shared" si="13"/>
        <v>ERROR</v>
      </c>
      <c r="H451" s="73"/>
    </row>
    <row r="452" spans="1:8" x14ac:dyDescent="0.6">
      <c r="A452" t="e">
        <f>ID!#REF!</f>
        <v>#REF!</v>
      </c>
      <c r="B452" t="str">
        <f>HEPAV!$C$2</f>
        <v>HEPAV</v>
      </c>
      <c r="C452" t="str">
        <f>HEPAV!$B$20</f>
        <v>Drinking Water</v>
      </c>
      <c r="D452" s="70">
        <f>HEPAV!$D$20</f>
        <v>0</v>
      </c>
      <c r="E452" s="70">
        <f>HEPAV!$F$20</f>
        <v>0</v>
      </c>
      <c r="F452" s="70">
        <f>HEPAV!$H$20</f>
        <v>0</v>
      </c>
      <c r="G452" t="str">
        <f t="shared" si="13"/>
        <v>ERROR</v>
      </c>
      <c r="H452" s="73"/>
    </row>
    <row r="453" spans="1:8" x14ac:dyDescent="0.6">
      <c r="A453" t="e">
        <f>ID!#REF!</f>
        <v>#REF!</v>
      </c>
      <c r="B453" t="str">
        <f>HEPAV!$C$2</f>
        <v>HEPAV</v>
      </c>
      <c r="C453" t="str">
        <f>HEPAV!$B$21</f>
        <v>Non-recreational/Non-drinking</v>
      </c>
      <c r="D453" s="70">
        <f>HEPAV!$D$21</f>
        <v>0</v>
      </c>
      <c r="E453" s="70">
        <f>HEPAV!$F$21</f>
        <v>0</v>
      </c>
      <c r="F453" s="70">
        <f>HEPAV!$H$21</f>
        <v>0</v>
      </c>
      <c r="G453" t="str">
        <f t="shared" si="13"/>
        <v>ERROR</v>
      </c>
      <c r="H453" s="73"/>
    </row>
    <row r="454" spans="1:8" x14ac:dyDescent="0.6">
      <c r="A454" t="e">
        <f>ID!#REF!</f>
        <v>#REF!</v>
      </c>
      <c r="B454" t="str">
        <f>HEPAV!$C$2</f>
        <v>HEPAV</v>
      </c>
      <c r="C454" t="str">
        <f>HEPAV!$B$25</f>
        <v>Presumed Person to Person</v>
      </c>
      <c r="D454" s="70">
        <f>HEPAV!$D$25</f>
        <v>0</v>
      </c>
      <c r="E454" s="70">
        <f>HEPAV!$F$25</f>
        <v>0</v>
      </c>
      <c r="F454" s="70">
        <f>HEPAV!$H$25</f>
        <v>0</v>
      </c>
      <c r="G454" t="str">
        <f t="shared" si="13"/>
        <v>ERROR</v>
      </c>
      <c r="H454" s="73"/>
    </row>
    <row r="455" spans="1:8" x14ac:dyDescent="0.6">
      <c r="A455" t="e">
        <f>ID!#REF!</f>
        <v>#REF!</v>
      </c>
      <c r="B455" t="str">
        <f>HEPAV!$C$2</f>
        <v>HEPAV</v>
      </c>
      <c r="C455" t="str">
        <f>HEPAV!$B$26</f>
        <v>Presumed Animal Contact</v>
      </c>
      <c r="D455" s="70">
        <f>HEPAV!$D$26</f>
        <v>1E-8</v>
      </c>
      <c r="E455" s="70">
        <f>HEPAV!$F$26</f>
        <v>9.9999999999999995E-7</v>
      </c>
      <c r="F455" s="70">
        <f>HEPAV!$H$26</f>
        <v>1E-4</v>
      </c>
      <c r="G455" t="str">
        <f t="shared" si="13"/>
        <v>OK</v>
      </c>
      <c r="H455" s="73" t="str">
        <f>IF(SUM(D455:F455)=0.00010101,"OK","ERROR")</f>
        <v>OK</v>
      </c>
    </row>
    <row r="456" spans="1:8" x14ac:dyDescent="0.6">
      <c r="A456" t="e">
        <f>ID!#REF!</f>
        <v>#REF!</v>
      </c>
      <c r="B456" t="str">
        <f>NOROV!$C$2</f>
        <v>NOROV</v>
      </c>
      <c r="C456" t="str">
        <f>NOROV!$B$9</f>
        <v>Foodborne</v>
      </c>
      <c r="D456" s="70">
        <f>NOROV!$D$9</f>
        <v>0</v>
      </c>
      <c r="E456" s="70">
        <f>NOROV!$F$9</f>
        <v>0</v>
      </c>
      <c r="F456" s="70">
        <f>NOROV!$H$9</f>
        <v>0</v>
      </c>
      <c r="G456" t="str">
        <f t="shared" si="13"/>
        <v>ERROR</v>
      </c>
      <c r="H456" s="73"/>
    </row>
    <row r="457" spans="1:8" x14ac:dyDescent="0.6">
      <c r="A457" t="e">
        <f>ID!#REF!</f>
        <v>#REF!</v>
      </c>
      <c r="B457" t="str">
        <f>NOROV!$C$2</f>
        <v>NOROV</v>
      </c>
      <c r="C457" t="str">
        <f>NOROV!$B$10</f>
        <v>Waterborne</v>
      </c>
      <c r="D457" s="70">
        <f>NOROV!$D$10</f>
        <v>0</v>
      </c>
      <c r="E457" s="70">
        <f>NOROV!$F$10</f>
        <v>0</v>
      </c>
      <c r="F457" s="70">
        <f>NOROV!$H$10</f>
        <v>0</v>
      </c>
      <c r="G457" t="str">
        <f t="shared" si="13"/>
        <v>ERROR</v>
      </c>
      <c r="H457" s="73"/>
    </row>
    <row r="458" spans="1:8" x14ac:dyDescent="0.6">
      <c r="A458" t="e">
        <f>ID!#REF!</f>
        <v>#REF!</v>
      </c>
      <c r="B458" t="str">
        <f>NOROV!$C$2</f>
        <v>NOROV</v>
      </c>
      <c r="C458" t="str">
        <f>NOROV!$B$11</f>
        <v>Person to person</v>
      </c>
      <c r="D458" s="70">
        <f>NOROV!$D$11</f>
        <v>0</v>
      </c>
      <c r="E458" s="70">
        <f>NOROV!$F$11</f>
        <v>0</v>
      </c>
      <c r="F458" s="70">
        <f>NOROV!$H$11</f>
        <v>0</v>
      </c>
      <c r="G458" t="str">
        <f t="shared" si="13"/>
        <v>ERROR</v>
      </c>
      <c r="H458" s="73">
        <f t="shared" ref="H458" si="15">D458*1000000</f>
        <v>0</v>
      </c>
    </row>
    <row r="459" spans="1:8" x14ac:dyDescent="0.6">
      <c r="A459" t="e">
        <f>ID!#REF!</f>
        <v>#REF!</v>
      </c>
      <c r="B459" t="str">
        <f>NOROV!$C$2</f>
        <v>NOROV</v>
      </c>
      <c r="C459" t="str">
        <f>NOROV!$B$12</f>
        <v>Animal Contact</v>
      </c>
      <c r="D459" s="70">
        <f>NOROV!$D$12</f>
        <v>1E-8</v>
      </c>
      <c r="E459" s="70">
        <f>NOROV!$F$12</f>
        <v>9.9999999999999995E-7</v>
      </c>
      <c r="F459" s="70">
        <f>NOROV!$H$12</f>
        <v>1E-4</v>
      </c>
      <c r="G459" t="str">
        <f t="shared" si="13"/>
        <v>OK</v>
      </c>
      <c r="H459" s="73" t="str">
        <f>IF(SUM(D459:F459)=0.00010101,"OK","ERROR")</f>
        <v>OK</v>
      </c>
    </row>
    <row r="460" spans="1:8" x14ac:dyDescent="0.6">
      <c r="A460" t="e">
        <f>ID!#REF!</f>
        <v>#REF!</v>
      </c>
      <c r="B460" t="str">
        <f>NOROV!$C$2</f>
        <v>NOROV</v>
      </c>
      <c r="C460" t="str">
        <f>NOROV!$B$13</f>
        <v>Environmental</v>
      </c>
      <c r="D460" s="70">
        <f>NOROV!$D$13</f>
        <v>0</v>
      </c>
      <c r="E460" s="70">
        <f>NOROV!$F$13</f>
        <v>0</v>
      </c>
      <c r="F460" s="70">
        <f>NOROV!$H$13</f>
        <v>0</v>
      </c>
      <c r="G460" t="str">
        <f t="shared" si="13"/>
        <v>ERROR</v>
      </c>
      <c r="H460" s="73"/>
    </row>
    <row r="461" spans="1:8" x14ac:dyDescent="0.6">
      <c r="A461" t="e">
        <f>ID!#REF!</f>
        <v>#REF!</v>
      </c>
      <c r="B461" t="str">
        <f>NOROV!$C$2</f>
        <v>NOROV</v>
      </c>
      <c r="C461" t="str">
        <f>NOROV!$B$16</f>
        <v>Foodhandler related</v>
      </c>
      <c r="D461" s="70">
        <f>NOROV!$D$16</f>
        <v>0</v>
      </c>
      <c r="E461" s="70">
        <f>NOROV!$F$16</f>
        <v>0</v>
      </c>
      <c r="F461" s="70">
        <f>NOROV!$H$16</f>
        <v>0</v>
      </c>
      <c r="G461" t="str">
        <f t="shared" si="13"/>
        <v>ERROR</v>
      </c>
      <c r="H461" s="73"/>
    </row>
    <row r="462" spans="1:8" x14ac:dyDescent="0.6">
      <c r="A462" t="e">
        <f>ID!#REF!</f>
        <v>#REF!</v>
      </c>
      <c r="B462" t="str">
        <f>NOROV!$C$2</f>
        <v>NOROV</v>
      </c>
      <c r="C462" t="str">
        <f>NOROV!$B$19</f>
        <v>Recreational Water</v>
      </c>
      <c r="D462" s="70">
        <f>NOROV!$D$19</f>
        <v>0</v>
      </c>
      <c r="E462" s="70">
        <f>NOROV!$F$19</f>
        <v>0</v>
      </c>
      <c r="F462" s="70">
        <f>NOROV!$H$19</f>
        <v>0</v>
      </c>
      <c r="G462" t="str">
        <f t="shared" si="13"/>
        <v>ERROR</v>
      </c>
      <c r="H462" s="73"/>
    </row>
    <row r="463" spans="1:8" x14ac:dyDescent="0.6">
      <c r="A463" t="e">
        <f>ID!#REF!</f>
        <v>#REF!</v>
      </c>
      <c r="B463" t="str">
        <f>NOROV!$C$2</f>
        <v>NOROV</v>
      </c>
      <c r="C463" t="str">
        <f>NOROV!$B$20</f>
        <v>Drinking Water</v>
      </c>
      <c r="D463" s="70">
        <f>NOROV!$D$20</f>
        <v>0</v>
      </c>
      <c r="E463" s="70">
        <f>NOROV!$F$20</f>
        <v>0</v>
      </c>
      <c r="F463" s="70">
        <f>NOROV!$H$20</f>
        <v>0</v>
      </c>
      <c r="G463" t="str">
        <f t="shared" si="13"/>
        <v>ERROR</v>
      </c>
      <c r="H463" s="73"/>
    </row>
    <row r="464" spans="1:8" x14ac:dyDescent="0.6">
      <c r="A464" t="e">
        <f>ID!#REF!</f>
        <v>#REF!</v>
      </c>
      <c r="B464" t="str">
        <f>NOROV!$C$2</f>
        <v>NOROV</v>
      </c>
      <c r="C464" t="str">
        <f>NOROV!$B$21</f>
        <v>Non-recreational/Non-drinking</v>
      </c>
      <c r="D464" s="70">
        <f>NOROV!$D$21</f>
        <v>0</v>
      </c>
      <c r="E464" s="70">
        <f>NOROV!$F$21</f>
        <v>0</v>
      </c>
      <c r="F464" s="70">
        <f>NOROV!$H$21</f>
        <v>0</v>
      </c>
      <c r="G464" t="str">
        <f t="shared" si="13"/>
        <v>ERROR</v>
      </c>
      <c r="H464" s="73"/>
    </row>
    <row r="465" spans="1:12" x14ac:dyDescent="0.6">
      <c r="A465" t="e">
        <f>ID!#REF!</f>
        <v>#REF!</v>
      </c>
      <c r="B465" t="str">
        <f>NOROV!$C$2</f>
        <v>NOROV</v>
      </c>
      <c r="C465" t="str">
        <f>NOROV!$B$25</f>
        <v>Presumed Person to Person</v>
      </c>
      <c r="D465" s="70">
        <f>NOROV!$D$25</f>
        <v>0</v>
      </c>
      <c r="E465" s="70">
        <f>NOROV!$F$25</f>
        <v>0</v>
      </c>
      <c r="F465" s="70">
        <f>NOROV!$H$25</f>
        <v>0</v>
      </c>
      <c r="G465" t="str">
        <f t="shared" si="13"/>
        <v>ERROR</v>
      </c>
      <c r="H465" s="73"/>
    </row>
    <row r="466" spans="1:12" x14ac:dyDescent="0.6">
      <c r="A466" t="e">
        <f>ID!#REF!</f>
        <v>#REF!</v>
      </c>
      <c r="B466" t="str">
        <f>NOROV!$C$2</f>
        <v>NOROV</v>
      </c>
      <c r="C466" t="str">
        <f>NOROV!$B$26</f>
        <v>Presumed Animal Contact</v>
      </c>
      <c r="D466" s="70">
        <f>NOROV!$D$26</f>
        <v>1E-8</v>
      </c>
      <c r="E466" s="70">
        <f>NOROV!$F$26</f>
        <v>9.9999999999999995E-7</v>
      </c>
      <c r="F466" s="70">
        <f>NOROV!$H$26</f>
        <v>1E-4</v>
      </c>
      <c r="G466" t="str">
        <f t="shared" si="13"/>
        <v>OK</v>
      </c>
      <c r="H466" s="73" t="str">
        <f>IF(SUM(D466:F466)=0.00010101,"OK","ERROR")</f>
        <v>OK</v>
      </c>
      <c r="L466" s="69"/>
    </row>
    <row r="467" spans="1:12" x14ac:dyDescent="0.6">
      <c r="A467" t="e">
        <f>ID!#REF!</f>
        <v>#REF!</v>
      </c>
      <c r="B467" t="str">
        <f>ROTAV!$C$2</f>
        <v>ROTAV</v>
      </c>
      <c r="C467" t="str">
        <f>ROTAV!$B$9</f>
        <v>Foodborne</v>
      </c>
      <c r="D467" s="70">
        <f>ROTAV!$D$9</f>
        <v>0</v>
      </c>
      <c r="E467" s="70">
        <f>ROTAV!$F$9</f>
        <v>0</v>
      </c>
      <c r="F467" s="70">
        <f>ROTAV!$H$9</f>
        <v>0</v>
      </c>
      <c r="G467" t="str">
        <f t="shared" si="13"/>
        <v>ERROR</v>
      </c>
      <c r="H467" s="73"/>
    </row>
    <row r="468" spans="1:12" x14ac:dyDescent="0.6">
      <c r="A468" t="e">
        <f>ID!#REF!</f>
        <v>#REF!</v>
      </c>
      <c r="B468" t="str">
        <f>ROTAV!$C$2</f>
        <v>ROTAV</v>
      </c>
      <c r="C468" t="str">
        <f>ROTAV!$B$10</f>
        <v>Waterborne</v>
      </c>
      <c r="D468" s="70">
        <f>ROTAV!$D$10</f>
        <v>0</v>
      </c>
      <c r="E468" s="70">
        <f>ROTAV!$F$10</f>
        <v>0</v>
      </c>
      <c r="F468" s="70">
        <f>ROTAV!$H$10</f>
        <v>0</v>
      </c>
      <c r="G468" t="str">
        <f t="shared" si="13"/>
        <v>ERROR</v>
      </c>
      <c r="H468" s="73"/>
    </row>
    <row r="469" spans="1:12" x14ac:dyDescent="0.6">
      <c r="A469" t="e">
        <f>ID!#REF!</f>
        <v>#REF!</v>
      </c>
      <c r="B469" t="str">
        <f>ROTAV!$C$2</f>
        <v>ROTAV</v>
      </c>
      <c r="C469" t="str">
        <f>ROTAV!$B$11</f>
        <v>Person to person</v>
      </c>
      <c r="D469" s="70">
        <f>ROTAV!$D$11</f>
        <v>0</v>
      </c>
      <c r="E469" s="70">
        <f>ROTAV!$F$11</f>
        <v>0</v>
      </c>
      <c r="F469" s="70">
        <f>ROTAV!$H$11</f>
        <v>0</v>
      </c>
      <c r="G469" t="str">
        <f t="shared" si="13"/>
        <v>ERROR</v>
      </c>
      <c r="H469" s="73"/>
    </row>
    <row r="470" spans="1:12" x14ac:dyDescent="0.6">
      <c r="A470" t="e">
        <f>ID!#REF!</f>
        <v>#REF!</v>
      </c>
      <c r="B470" t="str">
        <f>ROTAV!$C$2</f>
        <v>ROTAV</v>
      </c>
      <c r="C470" t="str">
        <f>ROTAV!$B$12</f>
        <v>Animal Contact</v>
      </c>
      <c r="D470" s="70">
        <f>ROTAV!$D$12</f>
        <v>1E-8</v>
      </c>
      <c r="E470" s="70">
        <f>ROTAV!$F$12</f>
        <v>9.9999999999999995E-7</v>
      </c>
      <c r="F470" s="70">
        <f>ROTAV!$H$12</f>
        <v>1E-4</v>
      </c>
      <c r="G470" t="str">
        <f t="shared" si="13"/>
        <v>OK</v>
      </c>
      <c r="H470" s="73" t="str">
        <f>IF(SUM(D470:F470)=0.00010101,"OK","ERROR")</f>
        <v>OK</v>
      </c>
    </row>
    <row r="471" spans="1:12" x14ac:dyDescent="0.6">
      <c r="A471" t="e">
        <f>ID!#REF!</f>
        <v>#REF!</v>
      </c>
      <c r="B471" t="str">
        <f>ROTAV!$C$2</f>
        <v>ROTAV</v>
      </c>
      <c r="C471" t="str">
        <f>ROTAV!$B$13</f>
        <v>Environmental</v>
      </c>
      <c r="D471" s="70">
        <f>ROTAV!$D$13</f>
        <v>0</v>
      </c>
      <c r="E471" s="70">
        <f>ROTAV!$F$13</f>
        <v>0</v>
      </c>
      <c r="F471" s="70">
        <f>ROTAV!$H$13</f>
        <v>0</v>
      </c>
      <c r="G471" t="str">
        <f t="shared" si="13"/>
        <v>ERROR</v>
      </c>
      <c r="H471" s="73"/>
    </row>
    <row r="472" spans="1:12" x14ac:dyDescent="0.6">
      <c r="A472" t="e">
        <f>ID!#REF!</f>
        <v>#REF!</v>
      </c>
      <c r="B472" t="str">
        <f>ROTAV!$C$2</f>
        <v>ROTAV</v>
      </c>
      <c r="C472" t="str">
        <f>ROTAV!$B$16</f>
        <v>Foodhandler related</v>
      </c>
      <c r="D472" s="70">
        <f>ROTAV!$D$16</f>
        <v>0</v>
      </c>
      <c r="E472" s="70">
        <f>ROTAV!$F$16</f>
        <v>0</v>
      </c>
      <c r="F472" s="70">
        <f>ROTAV!$H$16</f>
        <v>0</v>
      </c>
      <c r="G472" t="str">
        <f t="shared" si="13"/>
        <v>ERROR</v>
      </c>
      <c r="H472" s="73"/>
    </row>
    <row r="473" spans="1:12" x14ac:dyDescent="0.6">
      <c r="A473" t="e">
        <f>ID!#REF!</f>
        <v>#REF!</v>
      </c>
      <c r="B473" t="str">
        <f>ROTAV!$C$2</f>
        <v>ROTAV</v>
      </c>
      <c r="C473" t="str">
        <f>ROTAV!$B$19</f>
        <v>Recreational Water</v>
      </c>
      <c r="D473" s="70">
        <f>ROTAV!$D$19</f>
        <v>0</v>
      </c>
      <c r="E473" s="70">
        <f>ROTAV!$F$19</f>
        <v>0</v>
      </c>
      <c r="F473" s="70">
        <f>ROTAV!$H$19</f>
        <v>0</v>
      </c>
      <c r="G473" t="str">
        <f t="shared" ref="G473:G482" si="16">IF(AND(D473&lt;E473,E473,F473),"OK","ERROR")</f>
        <v>ERROR</v>
      </c>
      <c r="H473" s="73"/>
    </row>
    <row r="474" spans="1:12" x14ac:dyDescent="0.6">
      <c r="A474" t="e">
        <f>ID!#REF!</f>
        <v>#REF!</v>
      </c>
      <c r="B474" t="str">
        <f>ROTAV!$C$2</f>
        <v>ROTAV</v>
      </c>
      <c r="C474" t="str">
        <f>ROTAV!$B$20</f>
        <v>Drinking Water</v>
      </c>
      <c r="D474" s="70">
        <f>ROTAV!$D$20</f>
        <v>0</v>
      </c>
      <c r="E474" s="70">
        <f>ROTAV!$F$20</f>
        <v>0</v>
      </c>
      <c r="F474" s="70">
        <f>ROTAV!$H$20</f>
        <v>0</v>
      </c>
      <c r="G474" t="str">
        <f t="shared" si="16"/>
        <v>ERROR</v>
      </c>
      <c r="H474" s="73"/>
    </row>
    <row r="475" spans="1:12" x14ac:dyDescent="0.6">
      <c r="A475" t="e">
        <f>ID!#REF!</f>
        <v>#REF!</v>
      </c>
      <c r="B475" t="str">
        <f>ROTAV!$C$2</f>
        <v>ROTAV</v>
      </c>
      <c r="C475" t="str">
        <f>ROTAV!$B$21</f>
        <v>Non-recreational/Non-drinking</v>
      </c>
      <c r="D475" s="70">
        <f>ROTAV!$D$21</f>
        <v>0</v>
      </c>
      <c r="E475" s="70">
        <f>ROTAV!$F$21</f>
        <v>0</v>
      </c>
      <c r="F475" s="70">
        <f>ROTAV!$H$21</f>
        <v>0</v>
      </c>
      <c r="G475" t="str">
        <f t="shared" si="16"/>
        <v>ERROR</v>
      </c>
      <c r="H475" s="73"/>
    </row>
    <row r="476" spans="1:12" x14ac:dyDescent="0.6">
      <c r="A476" t="e">
        <f>ID!#REF!</f>
        <v>#REF!</v>
      </c>
      <c r="B476" t="str">
        <f>ROTAV!$C$2</f>
        <v>ROTAV</v>
      </c>
      <c r="C476" t="str">
        <f>ROTAV!$B$25</f>
        <v>Presumed Person to Person</v>
      </c>
      <c r="D476" s="70">
        <f>ROTAV!$D$25</f>
        <v>0</v>
      </c>
      <c r="E476" s="70">
        <f>ROTAV!$F$25</f>
        <v>0</v>
      </c>
      <c r="F476" s="70">
        <f>ROTAV!$H$25</f>
        <v>0</v>
      </c>
      <c r="G476" t="str">
        <f t="shared" si="16"/>
        <v>ERROR</v>
      </c>
      <c r="H476" s="73"/>
    </row>
    <row r="477" spans="1:12" x14ac:dyDescent="0.6">
      <c r="A477" t="e">
        <f>ID!#REF!</f>
        <v>#REF!</v>
      </c>
      <c r="B477" t="str">
        <f>ROTAV!$C$2</f>
        <v>ROTAV</v>
      </c>
      <c r="C477" t="str">
        <f>ROTAV!$B$26</f>
        <v>Presumed Animal Contact</v>
      </c>
      <c r="D477" s="70">
        <f>ROTAV!$D$26</f>
        <v>1E-8</v>
      </c>
      <c r="E477" s="70">
        <f>ROTAV!$F$26</f>
        <v>9.9999999999999995E-7</v>
      </c>
      <c r="F477" s="70">
        <f>ROTAV!$H$26</f>
        <v>1E-4</v>
      </c>
      <c r="G477" t="str">
        <f t="shared" si="16"/>
        <v>OK</v>
      </c>
      <c r="H477" s="73" t="str">
        <f>IF(SUM(D477:F477)=0.00010101,"OK","ERROR")</f>
        <v>OK</v>
      </c>
    </row>
    <row r="478" spans="1:12" x14ac:dyDescent="0.6">
      <c r="A478" t="e">
        <f>ID!#REF!</f>
        <v>#REF!</v>
      </c>
      <c r="B478" t="str">
        <f>SAPOV!$C$2</f>
        <v>SAPOV</v>
      </c>
      <c r="C478" t="str">
        <f>SAPOV!$B$9</f>
        <v>Foodborne</v>
      </c>
      <c r="D478" s="70">
        <f>SAPOV!$D$9</f>
        <v>0</v>
      </c>
      <c r="E478" s="70">
        <f>SAPOV!$F$9</f>
        <v>0</v>
      </c>
      <c r="F478" s="70">
        <f>SAPOV!$H$9</f>
        <v>0</v>
      </c>
      <c r="G478" t="str">
        <f t="shared" si="16"/>
        <v>ERROR</v>
      </c>
      <c r="H478" s="73"/>
    </row>
    <row r="479" spans="1:12" x14ac:dyDescent="0.6">
      <c r="A479" t="e">
        <f>ID!#REF!</f>
        <v>#REF!</v>
      </c>
      <c r="B479" t="str">
        <f>SAPOV!$C$2</f>
        <v>SAPOV</v>
      </c>
      <c r="C479" t="str">
        <f>SAPOV!$B$10</f>
        <v>Waterborne</v>
      </c>
      <c r="D479" s="70">
        <f>SAPOV!$D$10</f>
        <v>0</v>
      </c>
      <c r="E479" s="70">
        <f>SAPOV!$F$10</f>
        <v>0</v>
      </c>
      <c r="F479" s="70">
        <f>SAPOV!$H$10</f>
        <v>0</v>
      </c>
      <c r="G479" t="str">
        <f t="shared" si="16"/>
        <v>ERROR</v>
      </c>
      <c r="H479" s="73"/>
    </row>
    <row r="480" spans="1:12" x14ac:dyDescent="0.6">
      <c r="A480" t="e">
        <f>ID!#REF!</f>
        <v>#REF!</v>
      </c>
      <c r="B480" t="str">
        <f>SAPOV!$C$2</f>
        <v>SAPOV</v>
      </c>
      <c r="C480" t="str">
        <f>SAPOV!$B$11</f>
        <v>Person to person</v>
      </c>
      <c r="D480" s="70">
        <f>SAPOV!$D$11</f>
        <v>0</v>
      </c>
      <c r="E480" s="70">
        <f>SAPOV!$F$11</f>
        <v>0</v>
      </c>
      <c r="F480" s="70">
        <f>SAPOV!$H$11</f>
        <v>0</v>
      </c>
      <c r="G480" t="str">
        <f t="shared" si="16"/>
        <v>ERROR</v>
      </c>
      <c r="H480" s="73"/>
    </row>
    <row r="481" spans="1:8" x14ac:dyDescent="0.6">
      <c r="A481" t="e">
        <f>ID!#REF!</f>
        <v>#REF!</v>
      </c>
      <c r="B481" t="str">
        <f>SAPOV!$C$2</f>
        <v>SAPOV</v>
      </c>
      <c r="C481" t="str">
        <f>SAPOV!$B$12</f>
        <v>Animal Contact</v>
      </c>
      <c r="D481" s="70">
        <f>SAPOV!$D$12</f>
        <v>1E-8</v>
      </c>
      <c r="E481" s="70">
        <f>SAPOV!$F$12</f>
        <v>9.9999999999999995E-7</v>
      </c>
      <c r="F481" s="70">
        <f>SAPOV!$H$12</f>
        <v>1E-4</v>
      </c>
      <c r="G481" t="str">
        <f t="shared" si="16"/>
        <v>OK</v>
      </c>
      <c r="H481" s="73" t="str">
        <f>IF(SUM(D481:F481)=0.00010101,"OK","ERROR")</f>
        <v>OK</v>
      </c>
    </row>
    <row r="482" spans="1:8" x14ac:dyDescent="0.6">
      <c r="A482" t="e">
        <f>ID!#REF!</f>
        <v>#REF!</v>
      </c>
      <c r="B482" t="str">
        <f>SAPOV!$C$2</f>
        <v>SAPOV</v>
      </c>
      <c r="C482" t="str">
        <f>SAPOV!$B$26</f>
        <v>Presumed Animal Contact</v>
      </c>
      <c r="D482" s="70">
        <f>SAPOV!$D$26</f>
        <v>1E-8</v>
      </c>
      <c r="E482" s="70">
        <f>SAPOV!$F$26</f>
        <v>9.9999999999999995E-7</v>
      </c>
      <c r="F482" s="70">
        <f>SAPOV!$H$26</f>
        <v>1E-4</v>
      </c>
      <c r="G482" t="str">
        <f t="shared" si="16"/>
        <v>OK</v>
      </c>
      <c r="H482" s="73" t="str">
        <f>IF(SUM(D482:F482)=0.00010101,"OK","ERROR")</f>
        <v>OK</v>
      </c>
    </row>
  </sheetData>
  <pageMargins left="0.7" right="0.7" top="0.75" bottom="0.75" header="0.3" footer="0.3"/>
  <pageSetup scale="9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6">
    <pageSetUpPr fitToPage="1"/>
  </sheetPr>
  <dimension ref="A1:O13"/>
  <sheetViews>
    <sheetView workbookViewId="0">
      <selection activeCell="J4" sqref="J4"/>
    </sheetView>
  </sheetViews>
  <sheetFormatPr defaultColWidth="10.8984375" defaultRowHeight="15.6" x14ac:dyDescent="0.6"/>
  <cols>
    <col min="1" max="16384" width="10.8984375" style="58"/>
  </cols>
  <sheetData>
    <row r="1" spans="1:15" x14ac:dyDescent="0.6">
      <c r="A1" s="58">
        <v>1</v>
      </c>
      <c r="B1" s="58">
        <v>2</v>
      </c>
      <c r="C1" s="58">
        <v>3</v>
      </c>
      <c r="D1" s="58">
        <v>4</v>
      </c>
      <c r="E1" s="58">
        <v>5</v>
      </c>
      <c r="F1" s="58">
        <v>6</v>
      </c>
      <c r="G1" s="58">
        <v>7</v>
      </c>
      <c r="H1" s="58">
        <v>8</v>
      </c>
      <c r="I1" s="58">
        <v>9</v>
      </c>
      <c r="J1" s="58">
        <v>10</v>
      </c>
      <c r="K1" s="58">
        <v>11</v>
      </c>
      <c r="L1" s="58">
        <v>12</v>
      </c>
      <c r="M1" s="58">
        <v>13</v>
      </c>
      <c r="N1" s="58">
        <v>14</v>
      </c>
      <c r="O1" s="58">
        <v>15</v>
      </c>
    </row>
    <row r="2" spans="1:15" x14ac:dyDescent="0.6">
      <c r="A2" s="58" t="s">
        <v>75</v>
      </c>
      <c r="B2" s="58" t="s">
        <v>89</v>
      </c>
      <c r="C2" s="58" t="s">
        <v>31</v>
      </c>
      <c r="D2" s="58" t="s">
        <v>39</v>
      </c>
      <c r="E2" s="58" t="s">
        <v>79</v>
      </c>
      <c r="F2" s="58" t="s">
        <v>81</v>
      </c>
      <c r="G2" s="58" t="s">
        <v>41</v>
      </c>
      <c r="H2" s="58" t="s">
        <v>91</v>
      </c>
      <c r="I2" s="58" t="s">
        <v>49</v>
      </c>
      <c r="J2" s="58" t="s">
        <v>151</v>
      </c>
      <c r="K2" s="58" t="s">
        <v>57</v>
      </c>
      <c r="L2" s="58" t="s">
        <v>43</v>
      </c>
      <c r="M2" s="58" t="s">
        <v>66</v>
      </c>
      <c r="N2" s="58" t="s">
        <v>87</v>
      </c>
      <c r="O2" s="58" t="s">
        <v>143</v>
      </c>
    </row>
    <row r="3" spans="1:15" x14ac:dyDescent="0.6">
      <c r="A3" s="58" t="s">
        <v>77</v>
      </c>
      <c r="B3" s="58" t="s">
        <v>93</v>
      </c>
      <c r="C3" s="58" t="s">
        <v>51</v>
      </c>
      <c r="D3" s="58" t="s">
        <v>73</v>
      </c>
      <c r="E3" s="58" t="s">
        <v>83</v>
      </c>
      <c r="G3" s="58" t="s">
        <v>47</v>
      </c>
      <c r="I3" s="58" t="s">
        <v>53</v>
      </c>
      <c r="J3" s="58" t="s">
        <v>152</v>
      </c>
      <c r="K3" s="58" t="s">
        <v>134</v>
      </c>
      <c r="L3" s="58" t="s">
        <v>45</v>
      </c>
      <c r="M3" s="58" t="s">
        <v>68</v>
      </c>
      <c r="O3" s="58" t="s">
        <v>69</v>
      </c>
    </row>
    <row r="4" spans="1:15" x14ac:dyDescent="0.6">
      <c r="A4" s="58" t="s">
        <v>85</v>
      </c>
      <c r="B4" s="58" t="s">
        <v>95</v>
      </c>
      <c r="G4" s="58" t="s">
        <v>64</v>
      </c>
      <c r="J4" s="58" t="s">
        <v>153</v>
      </c>
      <c r="K4" s="58" t="s">
        <v>58</v>
      </c>
      <c r="O4" s="58" t="s">
        <v>144</v>
      </c>
    </row>
    <row r="5" spans="1:15" x14ac:dyDescent="0.6">
      <c r="B5" s="58" t="s">
        <v>97</v>
      </c>
      <c r="K5" s="58" t="s">
        <v>59</v>
      </c>
      <c r="O5" s="58" t="s">
        <v>71</v>
      </c>
    </row>
    <row r="6" spans="1:15" x14ac:dyDescent="0.6">
      <c r="K6" s="58" t="s">
        <v>60</v>
      </c>
      <c r="O6" s="58" t="s">
        <v>146</v>
      </c>
    </row>
    <row r="7" spans="1:15" x14ac:dyDescent="0.6">
      <c r="K7" s="58" t="s">
        <v>61</v>
      </c>
      <c r="O7" s="58" t="s">
        <v>147</v>
      </c>
    </row>
    <row r="8" spans="1:15" x14ac:dyDescent="0.6">
      <c r="K8" s="58" t="s">
        <v>62</v>
      </c>
    </row>
    <row r="9" spans="1:15" x14ac:dyDescent="0.6">
      <c r="K9" s="58" t="s">
        <v>136</v>
      </c>
    </row>
    <row r="10" spans="1:15" x14ac:dyDescent="0.6">
      <c r="K10" s="58" t="s">
        <v>138</v>
      </c>
    </row>
    <row r="13" spans="1:15" x14ac:dyDescent="0.6">
      <c r="G13" s="58" t="s">
        <v>149</v>
      </c>
    </row>
  </sheetData>
  <pageMargins left="0.7" right="0.7" top="0.75" bottom="0.75" header="0.3" footer="0.3"/>
  <pageSetup scale="6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K26"/>
  <sheetViews>
    <sheetView showGridLines="0" workbookViewId="0">
      <selection activeCell="D26" sqref="D26:H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PATHOGENS!B4</f>
        <v>Campylobacter spp.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PATHOGENS!C4</f>
        <v>CAMPY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E9" s="13"/>
      <c r="F9" s="12"/>
      <c r="G9" s="13"/>
      <c r="H9" s="14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41" t="s">
        <v>108</v>
      </c>
      <c r="D11" s="42">
        <v>1E-8</v>
      </c>
      <c r="E11" s="17"/>
      <c r="F11" s="42">
        <v>9.9999999999999995E-7</v>
      </c>
      <c r="G11" s="13"/>
      <c r="H11" s="42">
        <v>1E-4</v>
      </c>
      <c r="J11" s="58" t="str">
        <f t="shared" si="0"/>
        <v/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41" t="s">
        <v>110</v>
      </c>
      <c r="C16" s="25"/>
      <c r="D16" s="42">
        <v>1E-8</v>
      </c>
      <c r="F16" s="42">
        <v>9.9999999999999995E-7</v>
      </c>
      <c r="G16" s="13"/>
      <c r="H16" s="42">
        <v>1E-4</v>
      </c>
      <c r="J16" s="58" t="str">
        <f>IF(AND(F16&gt;D16,H16&gt;F16),"","****")</f>
        <v/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41" t="s">
        <v>116</v>
      </c>
      <c r="C25" s="25"/>
      <c r="D25" s="42">
        <v>1E-8</v>
      </c>
      <c r="E25" s="13"/>
      <c r="F25" s="42">
        <v>9.9999999999999995E-7</v>
      </c>
      <c r="G25" s="13"/>
      <c r="H25" s="42">
        <v>1E-4</v>
      </c>
      <c r="J25" s="58" t="str">
        <f t="shared" ref="J25:J26" si="2">IF(AND(F25&gt;D25,H25&gt;F25),"","****")</f>
        <v/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3:F3"/>
    <mergeCell ref="D4:H5"/>
    <mergeCell ref="C1:K1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7">
    <pageSetUpPr fitToPage="1"/>
  </sheetPr>
  <dimension ref="A1:G15"/>
  <sheetViews>
    <sheetView workbookViewId="0">
      <selection activeCell="G1" sqref="G1:G1048576"/>
    </sheetView>
  </sheetViews>
  <sheetFormatPr defaultColWidth="8.8984375" defaultRowHeight="15.6" x14ac:dyDescent="0.6"/>
  <sheetData>
    <row r="1" spans="1:7" x14ac:dyDescent="0.6">
      <c r="A1" t="s">
        <v>0</v>
      </c>
      <c r="B1" t="s">
        <v>1</v>
      </c>
      <c r="C1" t="s">
        <v>2</v>
      </c>
      <c r="D1" s="74">
        <v>0.05</v>
      </c>
      <c r="E1" s="74">
        <v>0.5</v>
      </c>
      <c r="F1" s="74">
        <v>0.95</v>
      </c>
      <c r="G1" s="58"/>
    </row>
    <row r="2" spans="1:7" x14ac:dyDescent="0.6">
      <c r="A2" t="e">
        <f>ID!#REF!</f>
        <v>#REF!</v>
      </c>
      <c r="B2" t="str">
        <f>CALIBRATION!A8</f>
        <v>CAL01</v>
      </c>
      <c r="C2" t="str">
        <f>CALIBRATION!B8</f>
        <v>Foodnet Cyclospora 2016</v>
      </c>
      <c r="D2" s="70">
        <f>CALIBRATION!D8</f>
        <v>0</v>
      </c>
      <c r="E2" s="70">
        <f>CALIBRATION!F8</f>
        <v>0</v>
      </c>
      <c r="F2" s="70">
        <f>CALIBRATION!H8</f>
        <v>0</v>
      </c>
      <c r="G2" s="73"/>
    </row>
    <row r="3" spans="1:7" x14ac:dyDescent="0.6">
      <c r="A3" t="e">
        <f>ID!#REF!</f>
        <v>#REF!</v>
      </c>
      <c r="B3" t="str">
        <f>CALIBRATION!A9</f>
        <v>CAL02</v>
      </c>
      <c r="C3" t="str">
        <f>CALIBRATION!B9</f>
        <v>FoodNet Salmonella 2016</v>
      </c>
      <c r="D3" s="70">
        <f>CALIBRATION!D9</f>
        <v>0</v>
      </c>
      <c r="E3" s="70">
        <f>CALIBRATION!F9</f>
        <v>0</v>
      </c>
      <c r="F3" s="70">
        <f>CALIBRATION!H9</f>
        <v>0</v>
      </c>
      <c r="G3" s="73"/>
    </row>
    <row r="4" spans="1:7" x14ac:dyDescent="0.6">
      <c r="A4" t="e">
        <f>ID!#REF!</f>
        <v>#REF!</v>
      </c>
      <c r="B4" t="str">
        <f>CALIBRATION!A10</f>
        <v>CAL03</v>
      </c>
      <c r="C4" t="str">
        <f>CALIBRATION!B10</f>
        <v>NNDSS Hepatitis A decrease 2013-2014</v>
      </c>
      <c r="D4" s="71">
        <f>CALIBRATION!D10</f>
        <v>0</v>
      </c>
      <c r="E4" s="71">
        <f>CALIBRATION!F10</f>
        <v>0</v>
      </c>
      <c r="F4" s="71">
        <f>CALIBRATION!H10</f>
        <v>0</v>
      </c>
      <c r="G4" s="73"/>
    </row>
    <row r="5" spans="1:7" x14ac:dyDescent="0.6">
      <c r="A5" t="e">
        <f>ID!#REF!</f>
        <v>#REF!</v>
      </c>
      <c r="B5" t="str">
        <f>CALIBRATION!A11</f>
        <v>CAL04</v>
      </c>
      <c r="C5" t="str">
        <f>CALIBRATION!B11</f>
        <v>NCOD E. coli 2013-2015</v>
      </c>
      <c r="D5" s="70">
        <f>CALIBRATION!D11</f>
        <v>0</v>
      </c>
      <c r="E5" s="70">
        <f>CALIBRATION!F11</f>
        <v>0</v>
      </c>
      <c r="F5" s="70">
        <f>CALIBRATION!H11</f>
        <v>0</v>
      </c>
      <c r="G5" s="73"/>
    </row>
    <row r="6" spans="1:7" x14ac:dyDescent="0.6">
      <c r="A6" t="e">
        <f>ID!#REF!</f>
        <v>#REF!</v>
      </c>
      <c r="B6" t="str">
        <f>CALIBRATION!A12</f>
        <v>CAL05</v>
      </c>
      <c r="C6" t="str">
        <f>CALIBRATION!B12</f>
        <v>NHANES dark green vegetables</v>
      </c>
      <c r="D6" s="70">
        <f>CALIBRATION!D12</f>
        <v>0</v>
      </c>
      <c r="E6" s="70">
        <f>CALIBRATION!F12</f>
        <v>0</v>
      </c>
      <c r="F6" s="70">
        <f>CALIBRATION!H12</f>
        <v>0</v>
      </c>
      <c r="G6" s="73"/>
    </row>
    <row r="7" spans="1:7" x14ac:dyDescent="0.6">
      <c r="A7" t="e">
        <f>ID!#REF!</f>
        <v>#REF!</v>
      </c>
      <c r="B7" t="str">
        <f>CALIBRATION!A13</f>
        <v>CAL06</v>
      </c>
      <c r="C7" t="str">
        <f>CALIBRATION!B13</f>
        <v>NHANES dairy products</v>
      </c>
      <c r="D7" s="70">
        <f>CALIBRATION!D13</f>
        <v>0</v>
      </c>
      <c r="E7" s="70">
        <f>CALIBRATION!F13</f>
        <v>0</v>
      </c>
      <c r="F7" s="70">
        <f>CALIBRATION!H13</f>
        <v>0</v>
      </c>
      <c r="G7" s="73"/>
    </row>
    <row r="8" spans="1:7" x14ac:dyDescent="0.6">
      <c r="A8" t="e">
        <f>ID!#REF!</f>
        <v>#REF!</v>
      </c>
      <c r="B8" t="str">
        <f>CALIBRATION!A14</f>
        <v>CAL07</v>
      </c>
      <c r="C8" t="str">
        <f>CALIBRATION!B14</f>
        <v>FSIS Salmonella ground beef</v>
      </c>
      <c r="D8" s="70">
        <f>CALIBRATION!D14</f>
        <v>0</v>
      </c>
      <c r="E8" s="70">
        <f>CALIBRATION!F14</f>
        <v>0</v>
      </c>
      <c r="F8" s="70">
        <f>CALIBRATION!H14</f>
        <v>0</v>
      </c>
      <c r="G8" s="73"/>
    </row>
    <row r="9" spans="1:7" x14ac:dyDescent="0.6">
      <c r="A9" t="e">
        <f>ID!#REF!</f>
        <v>#REF!</v>
      </c>
      <c r="B9" t="str">
        <f>CALIBRATION!A15</f>
        <v>CAL08</v>
      </c>
      <c r="C9" t="str">
        <f>CALIBRATION!B15</f>
        <v>NARMS Salmonella no resistance</v>
      </c>
      <c r="D9" s="71">
        <f>CALIBRATION!D15</f>
        <v>0</v>
      </c>
      <c r="E9" s="71">
        <f>CALIBRATION!F15</f>
        <v>0</v>
      </c>
      <c r="F9" s="71">
        <f>CALIBRATION!H15</f>
        <v>0</v>
      </c>
      <c r="G9" s="73"/>
    </row>
    <row r="10" spans="1:7" x14ac:dyDescent="0.6">
      <c r="A10" t="e">
        <f>ID!#REF!</f>
        <v>#REF!</v>
      </c>
      <c r="B10" t="str">
        <f>CALIBRATION!A16</f>
        <v>CAL09</v>
      </c>
      <c r="C10" t="str">
        <f>CALIBRATION!B16</f>
        <v>NARMS Campylobacter ciprofloxacin resistant</v>
      </c>
      <c r="D10" s="71">
        <f>CALIBRATION!D16</f>
        <v>0</v>
      </c>
      <c r="E10" s="71">
        <f>CALIBRATION!F16</f>
        <v>0</v>
      </c>
      <c r="F10" s="71">
        <f>CALIBRATION!H16</f>
        <v>0</v>
      </c>
      <c r="G10" s="73"/>
    </row>
    <row r="11" spans="1:7" x14ac:dyDescent="0.6">
      <c r="A11" t="e">
        <f>ID!#REF!</f>
        <v>#REF!</v>
      </c>
      <c r="B11" t="str">
        <f>CALIBRATION!A17</f>
        <v>CAL10</v>
      </c>
      <c r="C11" t="str">
        <f>CALIBRATION!B17</f>
        <v>NORS Harmful Algal Blooms</v>
      </c>
      <c r="D11" s="71">
        <f>CALIBRATION!D17</f>
        <v>0</v>
      </c>
      <c r="E11" s="71">
        <f>CALIBRATION!F17</f>
        <v>0</v>
      </c>
      <c r="F11" s="71">
        <f>CALIBRATION!H17</f>
        <v>0</v>
      </c>
      <c r="G11" s="73"/>
    </row>
    <row r="12" spans="1:7" x14ac:dyDescent="0.6">
      <c r="A12" t="e">
        <f>ID!#REF!</f>
        <v>#REF!</v>
      </c>
      <c r="B12" t="str">
        <f>CALIBRATION!A18</f>
        <v>CAL11</v>
      </c>
      <c r="C12" t="str">
        <f>CALIBRATION!B18</f>
        <v>NORS chicken products</v>
      </c>
      <c r="D12" s="70">
        <f>CALIBRATION!D18</f>
        <v>0</v>
      </c>
      <c r="E12" s="70">
        <f>CALIBRATION!F18</f>
        <v>0</v>
      </c>
      <c r="F12" s="70">
        <f>CALIBRATION!H18</f>
        <v>0</v>
      </c>
      <c r="G12" s="73"/>
    </row>
    <row r="13" spans="1:7" x14ac:dyDescent="0.6">
      <c r="A13" t="e">
        <f>ID!#REF!</f>
        <v>#REF!</v>
      </c>
      <c r="B13" t="str">
        <f>CALIBRATION!A19</f>
        <v>CAL12</v>
      </c>
      <c r="C13" t="str">
        <f>CALIBRATION!B19</f>
        <v>NORS hospitalizations</v>
      </c>
      <c r="D13" s="70">
        <f>CALIBRATION!D19</f>
        <v>0</v>
      </c>
      <c r="E13" s="70">
        <f>CALIBRATION!F19</f>
        <v>0</v>
      </c>
      <c r="F13" s="70">
        <f>CALIBRATION!H19</f>
        <v>0</v>
      </c>
      <c r="G13" s="73"/>
    </row>
    <row r="14" spans="1:7" x14ac:dyDescent="0.6">
      <c r="A14" t="e">
        <f>ID!#REF!</f>
        <v>#REF!</v>
      </c>
      <c r="B14" t="str">
        <f>CALIBRATION!A20</f>
        <v>CAL13</v>
      </c>
      <c r="C14" t="str">
        <f>CALIBRATION!B20</f>
        <v>NORS recreational water outbreaks</v>
      </c>
      <c r="D14" s="70">
        <f>CALIBRATION!D20</f>
        <v>0</v>
      </c>
      <c r="E14" s="70">
        <f>CALIBRATION!F20</f>
        <v>0</v>
      </c>
      <c r="F14" s="70">
        <f>CALIBRATION!H20</f>
        <v>0</v>
      </c>
      <c r="G14" s="73"/>
    </row>
    <row r="15" spans="1:7" x14ac:dyDescent="0.6">
      <c r="A15" t="e">
        <f>ID!#REF!</f>
        <v>#REF!</v>
      </c>
      <c r="B15" t="str">
        <f>CALIBRATION!A21</f>
        <v>CAL14</v>
      </c>
      <c r="C15" t="str">
        <f>CALIBRATION!B21</f>
        <v>NORS Cryptosporidium outbreaks recreational water</v>
      </c>
      <c r="D15" s="71">
        <f>CALIBRATION!D21</f>
        <v>0</v>
      </c>
      <c r="E15" s="71">
        <f>CALIBRATION!F21</f>
        <v>0</v>
      </c>
      <c r="F15" s="71">
        <f>CALIBRATION!H21</f>
        <v>0</v>
      </c>
      <c r="G15" s="73"/>
    </row>
  </sheetData>
  <pageMargins left="0.7" right="0.7" top="0.75" bottom="0.75" header="0.3" footer="0.3"/>
  <pageSetup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8">
    <pageSetUpPr fitToPage="1"/>
  </sheetPr>
  <dimension ref="A1:G90"/>
  <sheetViews>
    <sheetView workbookViewId="0">
      <selection activeCell="G1" sqref="G1:G1048576"/>
    </sheetView>
  </sheetViews>
  <sheetFormatPr defaultColWidth="8.8984375" defaultRowHeight="15.6" x14ac:dyDescent="0.6"/>
  <sheetData>
    <row r="1" spans="1:7" x14ac:dyDescent="0.6">
      <c r="A1" t="s">
        <v>0</v>
      </c>
      <c r="B1" t="s">
        <v>1</v>
      </c>
      <c r="C1" t="s">
        <v>2</v>
      </c>
      <c r="D1" s="74">
        <v>0.05</v>
      </c>
      <c r="E1" s="74">
        <v>0.5</v>
      </c>
      <c r="F1" s="74">
        <v>0.95</v>
      </c>
      <c r="G1" s="58"/>
    </row>
    <row r="2" spans="1:7" x14ac:dyDescent="0.6">
      <c r="A2" t="e">
        <f>ID!#REF!</f>
        <v>#REF!</v>
      </c>
      <c r="B2" t="str">
        <f>CALIBRATION!A8</f>
        <v>CAL01</v>
      </c>
      <c r="C2" t="str">
        <f>CALIBRATION!B8</f>
        <v>Foodnet Cyclospora 2016</v>
      </c>
      <c r="D2" s="70">
        <f>CALIBRATION!D8</f>
        <v>0</v>
      </c>
      <c r="E2" s="70">
        <f>CALIBRATION!F8</f>
        <v>0</v>
      </c>
      <c r="F2" s="70">
        <f>CALIBRATION!H8</f>
        <v>0</v>
      </c>
      <c r="G2" s="73"/>
    </row>
    <row r="3" spans="1:7" x14ac:dyDescent="0.6">
      <c r="A3" t="e">
        <f>ID!#REF!</f>
        <v>#REF!</v>
      </c>
      <c r="B3" t="str">
        <f>CALIBRATION!A9</f>
        <v>CAL02</v>
      </c>
      <c r="C3" t="str">
        <f>CALIBRATION!B9</f>
        <v>FoodNet Salmonella 2016</v>
      </c>
      <c r="D3" s="70">
        <f>CALIBRATION!D9</f>
        <v>0</v>
      </c>
      <c r="E3" s="70">
        <f>CALIBRATION!F9</f>
        <v>0</v>
      </c>
      <c r="F3" s="70">
        <f>CALIBRATION!H9</f>
        <v>0</v>
      </c>
      <c r="G3" s="73"/>
    </row>
    <row r="4" spans="1:7" x14ac:dyDescent="0.6">
      <c r="A4" t="e">
        <f>ID!#REF!</f>
        <v>#REF!</v>
      </c>
      <c r="B4" t="str">
        <f>CALIBRATION!A10</f>
        <v>CAL03</v>
      </c>
      <c r="C4" t="str">
        <f>CALIBRATION!B10</f>
        <v>NNDSS Hepatitis A decrease 2013-2014</v>
      </c>
      <c r="D4" s="71">
        <f>CALIBRATION!D10</f>
        <v>0</v>
      </c>
      <c r="E4" s="71">
        <f>CALIBRATION!F10</f>
        <v>0</v>
      </c>
      <c r="F4" s="71">
        <f>CALIBRATION!H10</f>
        <v>0</v>
      </c>
      <c r="G4" s="73"/>
    </row>
    <row r="5" spans="1:7" x14ac:dyDescent="0.6">
      <c r="A5" t="e">
        <f>ID!#REF!</f>
        <v>#REF!</v>
      </c>
      <c r="B5" t="str">
        <f>CALIBRATION!A11</f>
        <v>CAL04</v>
      </c>
      <c r="C5" t="str">
        <f>CALIBRATION!B11</f>
        <v>NCOD E. coli 2013-2015</v>
      </c>
      <c r="D5" s="70">
        <f>CALIBRATION!D11</f>
        <v>0</v>
      </c>
      <c r="E5" s="70">
        <f>CALIBRATION!F11</f>
        <v>0</v>
      </c>
      <c r="F5" s="70">
        <f>CALIBRATION!H11</f>
        <v>0</v>
      </c>
      <c r="G5" s="73"/>
    </row>
    <row r="6" spans="1:7" x14ac:dyDescent="0.6">
      <c r="A6" t="e">
        <f>ID!#REF!</f>
        <v>#REF!</v>
      </c>
      <c r="B6" t="str">
        <f>CALIBRATION!A12</f>
        <v>CAL05</v>
      </c>
      <c r="C6" t="str">
        <f>CALIBRATION!B12</f>
        <v>NHANES dark green vegetables</v>
      </c>
      <c r="D6" s="70">
        <f>CALIBRATION!D12</f>
        <v>0</v>
      </c>
      <c r="E6" s="70">
        <f>CALIBRATION!F12</f>
        <v>0</v>
      </c>
      <c r="F6" s="70">
        <f>CALIBRATION!H12</f>
        <v>0</v>
      </c>
      <c r="G6" s="73"/>
    </row>
    <row r="7" spans="1:7" x14ac:dyDescent="0.6">
      <c r="A7" t="e">
        <f>ID!#REF!</f>
        <v>#REF!</v>
      </c>
      <c r="B7" t="str">
        <f>CALIBRATION!A13</f>
        <v>CAL06</v>
      </c>
      <c r="C7" t="str">
        <f>CALIBRATION!B13</f>
        <v>NHANES dairy products</v>
      </c>
      <c r="D7" s="70">
        <f>CALIBRATION!D13</f>
        <v>0</v>
      </c>
      <c r="E7" s="70">
        <f>CALIBRATION!F13</f>
        <v>0</v>
      </c>
      <c r="F7" s="70">
        <f>CALIBRATION!H13</f>
        <v>0</v>
      </c>
      <c r="G7" s="73"/>
    </row>
    <row r="8" spans="1:7" x14ac:dyDescent="0.6">
      <c r="A8" t="e">
        <f>ID!#REF!</f>
        <v>#REF!</v>
      </c>
      <c r="B8" t="str">
        <f>CALIBRATION!A14</f>
        <v>CAL07</v>
      </c>
      <c r="C8" t="str">
        <f>CALIBRATION!B14</f>
        <v>FSIS Salmonella ground beef</v>
      </c>
      <c r="D8" s="70">
        <f>CALIBRATION!D14</f>
        <v>0</v>
      </c>
      <c r="E8" s="70">
        <f>CALIBRATION!F14</f>
        <v>0</v>
      </c>
      <c r="F8" s="70">
        <f>CALIBRATION!H14</f>
        <v>0</v>
      </c>
      <c r="G8" s="73"/>
    </row>
    <row r="9" spans="1:7" x14ac:dyDescent="0.6">
      <c r="A9" t="e">
        <f>ID!#REF!</f>
        <v>#REF!</v>
      </c>
      <c r="B9" t="str">
        <f>CALIBRATION!A15</f>
        <v>CAL08</v>
      </c>
      <c r="C9" t="str">
        <f>CALIBRATION!B15</f>
        <v>NARMS Salmonella no resistance</v>
      </c>
      <c r="D9" s="71">
        <f>CALIBRATION!D15</f>
        <v>0</v>
      </c>
      <c r="E9" s="71">
        <f>CALIBRATION!F15</f>
        <v>0</v>
      </c>
      <c r="F9" s="71">
        <f>CALIBRATION!H15</f>
        <v>0</v>
      </c>
      <c r="G9" s="73"/>
    </row>
    <row r="10" spans="1:7" x14ac:dyDescent="0.6">
      <c r="A10" t="e">
        <f>ID!#REF!</f>
        <v>#REF!</v>
      </c>
      <c r="B10" t="str">
        <f>CALIBRATION!A16</f>
        <v>CAL09</v>
      </c>
      <c r="C10" t="str">
        <f>CALIBRATION!B16</f>
        <v>NARMS Campylobacter ciprofloxacin resistant</v>
      </c>
      <c r="D10" s="71">
        <f>CALIBRATION!D16</f>
        <v>0</v>
      </c>
      <c r="E10" s="71">
        <f>CALIBRATION!F16</f>
        <v>0</v>
      </c>
      <c r="F10" s="71">
        <f>CALIBRATION!H16</f>
        <v>0</v>
      </c>
      <c r="G10" s="73"/>
    </row>
    <row r="11" spans="1:7" x14ac:dyDescent="0.6">
      <c r="A11" t="e">
        <f>ID!#REF!</f>
        <v>#REF!</v>
      </c>
      <c r="B11" t="str">
        <f>CALIBRATION!A17</f>
        <v>CAL10</v>
      </c>
      <c r="C11" t="str">
        <f>CALIBRATION!B17</f>
        <v>NORS Harmful Algal Blooms</v>
      </c>
      <c r="D11" s="71">
        <f>CALIBRATION!D17</f>
        <v>0</v>
      </c>
      <c r="E11" s="71">
        <f>CALIBRATION!F17</f>
        <v>0</v>
      </c>
      <c r="F11" s="71">
        <f>CALIBRATION!H17</f>
        <v>0</v>
      </c>
      <c r="G11" s="73"/>
    </row>
    <row r="12" spans="1:7" x14ac:dyDescent="0.6">
      <c r="A12" t="e">
        <f>ID!#REF!</f>
        <v>#REF!</v>
      </c>
      <c r="B12" t="str">
        <f>CALIBRATION!A18</f>
        <v>CAL11</v>
      </c>
      <c r="C12" t="str">
        <f>CALIBRATION!B18</f>
        <v>NORS chicken products</v>
      </c>
      <c r="D12" s="70">
        <f>CALIBRATION!D18</f>
        <v>0</v>
      </c>
      <c r="E12" s="70">
        <f>CALIBRATION!F18</f>
        <v>0</v>
      </c>
      <c r="F12" s="70">
        <f>CALIBRATION!H18</f>
        <v>0</v>
      </c>
      <c r="G12" s="73"/>
    </row>
    <row r="13" spans="1:7" x14ac:dyDescent="0.6">
      <c r="A13" t="e">
        <f>ID!#REF!</f>
        <v>#REF!</v>
      </c>
      <c r="B13" t="str">
        <f>CALIBRATION!A19</f>
        <v>CAL12</v>
      </c>
      <c r="C13" t="str">
        <f>CALIBRATION!B19</f>
        <v>NORS hospitalizations</v>
      </c>
      <c r="D13" s="70">
        <f>CALIBRATION!D19</f>
        <v>0</v>
      </c>
      <c r="E13" s="70">
        <f>CALIBRATION!F19</f>
        <v>0</v>
      </c>
      <c r="F13" s="70">
        <f>CALIBRATION!H19</f>
        <v>0</v>
      </c>
      <c r="G13" s="73"/>
    </row>
    <row r="14" spans="1:7" x14ac:dyDescent="0.6">
      <c r="A14" t="e">
        <f>ID!#REF!</f>
        <v>#REF!</v>
      </c>
      <c r="B14" t="str">
        <f>CALIBRATION!A20</f>
        <v>CAL13</v>
      </c>
      <c r="C14" t="str">
        <f>CALIBRATION!B20</f>
        <v>NORS recreational water outbreaks</v>
      </c>
      <c r="D14" s="70">
        <f>CALIBRATION!D20</f>
        <v>0</v>
      </c>
      <c r="E14" s="70">
        <f>CALIBRATION!F20</f>
        <v>0</v>
      </c>
      <c r="F14" s="70">
        <f>CALIBRATION!H20</f>
        <v>0</v>
      </c>
      <c r="G14" s="73"/>
    </row>
    <row r="15" spans="1:7" x14ac:dyDescent="0.6">
      <c r="A15" t="e">
        <f>ID!#REF!</f>
        <v>#REF!</v>
      </c>
      <c r="B15" t="str">
        <f>CALIBRATION!A21</f>
        <v>CAL14</v>
      </c>
      <c r="C15" t="str">
        <f>CALIBRATION!B21</f>
        <v>NORS Cryptosporidium outbreaks recreational water</v>
      </c>
      <c r="D15" s="71">
        <f>CALIBRATION!D21</f>
        <v>0</v>
      </c>
      <c r="E15" s="71">
        <f>CALIBRATION!F21</f>
        <v>0</v>
      </c>
      <c r="F15" s="71">
        <f>CALIBRATION!H21</f>
        <v>0</v>
      </c>
      <c r="G15" s="73"/>
    </row>
    <row r="16" spans="1:7" x14ac:dyDescent="0.6">
      <c r="A16">
        <v>0</v>
      </c>
      <c r="B16" t="s">
        <v>57</v>
      </c>
      <c r="C16" t="s">
        <v>32</v>
      </c>
      <c r="D16">
        <v>0</v>
      </c>
      <c r="E16">
        <v>0</v>
      </c>
      <c r="F16">
        <v>0</v>
      </c>
    </row>
    <row r="17" spans="1:6" x14ac:dyDescent="0.6">
      <c r="A17">
        <v>0</v>
      </c>
      <c r="B17" t="s">
        <v>57</v>
      </c>
      <c r="C17" t="s">
        <v>33</v>
      </c>
      <c r="D17">
        <v>0</v>
      </c>
      <c r="E17">
        <v>0</v>
      </c>
      <c r="F17">
        <v>0</v>
      </c>
    </row>
    <row r="18" spans="1:6" x14ac:dyDescent="0.6">
      <c r="A18">
        <v>0</v>
      </c>
      <c r="B18" t="s">
        <v>57</v>
      </c>
      <c r="C18" t="s">
        <v>108</v>
      </c>
      <c r="D18">
        <v>0</v>
      </c>
      <c r="E18">
        <v>0</v>
      </c>
      <c r="F18">
        <v>0</v>
      </c>
    </row>
    <row r="19" spans="1:6" x14ac:dyDescent="0.6">
      <c r="A19">
        <v>0</v>
      </c>
      <c r="B19" t="s">
        <v>57</v>
      </c>
      <c r="C19" t="s">
        <v>34</v>
      </c>
      <c r="D19">
        <v>0</v>
      </c>
      <c r="E19">
        <v>0</v>
      </c>
      <c r="F19">
        <v>0</v>
      </c>
    </row>
    <row r="20" spans="1:6" x14ac:dyDescent="0.6">
      <c r="A20">
        <v>0</v>
      </c>
      <c r="B20" t="s">
        <v>57</v>
      </c>
      <c r="C20" t="s">
        <v>35</v>
      </c>
      <c r="D20">
        <v>0</v>
      </c>
      <c r="E20">
        <v>0</v>
      </c>
      <c r="F20">
        <v>0</v>
      </c>
    </row>
    <row r="21" spans="1:6" x14ac:dyDescent="0.6">
      <c r="A21">
        <v>0</v>
      </c>
      <c r="B21" t="s">
        <v>57</v>
      </c>
      <c r="C21" t="s">
        <v>110</v>
      </c>
      <c r="D21">
        <v>0</v>
      </c>
      <c r="E21">
        <v>0</v>
      </c>
      <c r="F21">
        <v>0</v>
      </c>
    </row>
    <row r="22" spans="1:6" x14ac:dyDescent="0.6">
      <c r="A22">
        <v>0</v>
      </c>
      <c r="B22" t="s">
        <v>57</v>
      </c>
      <c r="C22" t="s">
        <v>112</v>
      </c>
      <c r="D22">
        <v>0</v>
      </c>
      <c r="E22">
        <v>0</v>
      </c>
      <c r="F22">
        <v>0</v>
      </c>
    </row>
    <row r="23" spans="1:6" x14ac:dyDescent="0.6">
      <c r="A23">
        <v>0</v>
      </c>
      <c r="B23" t="s">
        <v>57</v>
      </c>
      <c r="C23" t="s">
        <v>113</v>
      </c>
      <c r="D23">
        <v>0</v>
      </c>
      <c r="E23">
        <v>0</v>
      </c>
      <c r="F23">
        <v>0</v>
      </c>
    </row>
    <row r="24" spans="1:6" x14ac:dyDescent="0.6">
      <c r="A24">
        <v>0</v>
      </c>
      <c r="B24" t="s">
        <v>57</v>
      </c>
      <c r="C24" t="s">
        <v>114</v>
      </c>
      <c r="D24">
        <v>0</v>
      </c>
      <c r="E24">
        <v>0</v>
      </c>
      <c r="F24">
        <v>0</v>
      </c>
    </row>
    <row r="25" spans="1:6" x14ac:dyDescent="0.6">
      <c r="A25">
        <v>0</v>
      </c>
      <c r="B25" t="s">
        <v>57</v>
      </c>
      <c r="C25" t="s">
        <v>116</v>
      </c>
      <c r="D25">
        <v>0</v>
      </c>
      <c r="E25">
        <v>0</v>
      </c>
      <c r="F25">
        <v>0</v>
      </c>
    </row>
    <row r="26" spans="1:6" x14ac:dyDescent="0.6">
      <c r="A26">
        <v>0</v>
      </c>
      <c r="B26" t="s">
        <v>57</v>
      </c>
      <c r="C26" t="s">
        <v>117</v>
      </c>
      <c r="D26">
        <v>0</v>
      </c>
      <c r="E26">
        <v>0</v>
      </c>
      <c r="F26">
        <v>0</v>
      </c>
    </row>
    <row r="27" spans="1:6" x14ac:dyDescent="0.6">
      <c r="A27">
        <v>0</v>
      </c>
      <c r="B27" t="s">
        <v>134</v>
      </c>
      <c r="C27" t="s">
        <v>32</v>
      </c>
      <c r="D27">
        <v>0</v>
      </c>
      <c r="E27">
        <v>0</v>
      </c>
      <c r="F27">
        <v>0</v>
      </c>
    </row>
    <row r="28" spans="1:6" x14ac:dyDescent="0.6">
      <c r="A28">
        <v>0</v>
      </c>
      <c r="B28" t="s">
        <v>134</v>
      </c>
      <c r="C28" t="s">
        <v>33</v>
      </c>
      <c r="D28">
        <v>0</v>
      </c>
      <c r="E28">
        <v>0</v>
      </c>
      <c r="F28">
        <v>0</v>
      </c>
    </row>
    <row r="29" spans="1:6" x14ac:dyDescent="0.6">
      <c r="A29">
        <v>0</v>
      </c>
      <c r="B29" t="s">
        <v>134</v>
      </c>
      <c r="C29" t="s">
        <v>108</v>
      </c>
      <c r="D29">
        <v>0</v>
      </c>
      <c r="E29">
        <v>0</v>
      </c>
      <c r="F29">
        <v>0</v>
      </c>
    </row>
    <row r="30" spans="1:6" x14ac:dyDescent="0.6">
      <c r="A30">
        <v>0</v>
      </c>
      <c r="B30" t="s">
        <v>134</v>
      </c>
      <c r="C30" t="s">
        <v>34</v>
      </c>
      <c r="D30">
        <v>0</v>
      </c>
      <c r="E30">
        <v>0</v>
      </c>
      <c r="F30">
        <v>0</v>
      </c>
    </row>
    <row r="31" spans="1:6" x14ac:dyDescent="0.6">
      <c r="A31">
        <v>0</v>
      </c>
      <c r="B31" t="s">
        <v>134</v>
      </c>
      <c r="C31" t="s">
        <v>35</v>
      </c>
      <c r="D31">
        <v>0</v>
      </c>
      <c r="E31">
        <v>0</v>
      </c>
      <c r="F31">
        <v>0</v>
      </c>
    </row>
    <row r="32" spans="1:6" x14ac:dyDescent="0.6">
      <c r="A32">
        <v>0</v>
      </c>
      <c r="B32" t="s">
        <v>134</v>
      </c>
      <c r="C32" t="s">
        <v>110</v>
      </c>
      <c r="D32">
        <v>0</v>
      </c>
      <c r="E32">
        <v>0</v>
      </c>
      <c r="F32">
        <v>0</v>
      </c>
    </row>
    <row r="33" spans="1:6" x14ac:dyDescent="0.6">
      <c r="A33">
        <v>0</v>
      </c>
      <c r="B33" t="s">
        <v>134</v>
      </c>
      <c r="C33" t="s">
        <v>112</v>
      </c>
      <c r="D33">
        <v>0</v>
      </c>
      <c r="E33">
        <v>0</v>
      </c>
      <c r="F33">
        <v>0</v>
      </c>
    </row>
    <row r="34" spans="1:6" x14ac:dyDescent="0.6">
      <c r="A34">
        <v>0</v>
      </c>
      <c r="B34" t="s">
        <v>134</v>
      </c>
      <c r="C34" t="s">
        <v>113</v>
      </c>
      <c r="D34">
        <v>0</v>
      </c>
      <c r="E34">
        <v>0</v>
      </c>
      <c r="F34">
        <v>0</v>
      </c>
    </row>
    <row r="35" spans="1:6" x14ac:dyDescent="0.6">
      <c r="A35">
        <v>0</v>
      </c>
      <c r="B35" t="s">
        <v>134</v>
      </c>
      <c r="C35" t="s">
        <v>114</v>
      </c>
      <c r="D35">
        <v>0</v>
      </c>
      <c r="E35">
        <v>0</v>
      </c>
      <c r="F35">
        <v>0</v>
      </c>
    </row>
    <row r="36" spans="1:6" x14ac:dyDescent="0.6">
      <c r="A36">
        <v>0</v>
      </c>
      <c r="B36" t="s">
        <v>134</v>
      </c>
      <c r="C36" t="s">
        <v>116</v>
      </c>
      <c r="D36">
        <v>0</v>
      </c>
      <c r="E36">
        <v>0</v>
      </c>
      <c r="F36">
        <v>0</v>
      </c>
    </row>
    <row r="37" spans="1:6" x14ac:dyDescent="0.6">
      <c r="A37">
        <v>0</v>
      </c>
      <c r="B37" t="s">
        <v>134</v>
      </c>
      <c r="C37" t="s">
        <v>117</v>
      </c>
      <c r="D37">
        <v>0</v>
      </c>
      <c r="E37">
        <v>0</v>
      </c>
      <c r="F37">
        <v>0</v>
      </c>
    </row>
    <row r="38" spans="1:6" x14ac:dyDescent="0.6">
      <c r="A38">
        <v>0</v>
      </c>
      <c r="B38" t="s">
        <v>58</v>
      </c>
      <c r="C38" t="s">
        <v>32</v>
      </c>
      <c r="D38">
        <v>0</v>
      </c>
      <c r="E38">
        <v>0</v>
      </c>
      <c r="F38">
        <v>0</v>
      </c>
    </row>
    <row r="39" spans="1:6" x14ac:dyDescent="0.6">
      <c r="A39">
        <v>0</v>
      </c>
      <c r="B39" t="s">
        <v>58</v>
      </c>
      <c r="C39" t="s">
        <v>33</v>
      </c>
      <c r="D39">
        <v>0</v>
      </c>
      <c r="E39">
        <v>0</v>
      </c>
      <c r="F39">
        <v>0</v>
      </c>
    </row>
    <row r="40" spans="1:6" x14ac:dyDescent="0.6">
      <c r="A40">
        <v>0</v>
      </c>
      <c r="B40" t="s">
        <v>58</v>
      </c>
      <c r="C40" t="s">
        <v>108</v>
      </c>
      <c r="D40">
        <v>0</v>
      </c>
      <c r="E40">
        <v>0</v>
      </c>
      <c r="F40">
        <v>0</v>
      </c>
    </row>
    <row r="41" spans="1:6" x14ac:dyDescent="0.6">
      <c r="A41">
        <v>0</v>
      </c>
      <c r="B41" t="s">
        <v>58</v>
      </c>
      <c r="C41" t="s">
        <v>34</v>
      </c>
      <c r="D41">
        <v>0</v>
      </c>
      <c r="E41">
        <v>0</v>
      </c>
      <c r="F41">
        <v>0</v>
      </c>
    </row>
    <row r="42" spans="1:6" x14ac:dyDescent="0.6">
      <c r="A42">
        <v>0</v>
      </c>
      <c r="B42" t="s">
        <v>58</v>
      </c>
      <c r="C42" t="s">
        <v>35</v>
      </c>
      <c r="D42">
        <v>0</v>
      </c>
      <c r="E42">
        <v>0</v>
      </c>
      <c r="F42">
        <v>0</v>
      </c>
    </row>
    <row r="43" spans="1:6" x14ac:dyDescent="0.6">
      <c r="A43">
        <v>0</v>
      </c>
      <c r="B43" t="s">
        <v>58</v>
      </c>
      <c r="C43" t="s">
        <v>110</v>
      </c>
      <c r="D43">
        <v>0</v>
      </c>
      <c r="E43">
        <v>0</v>
      </c>
      <c r="F43">
        <v>0</v>
      </c>
    </row>
    <row r="44" spans="1:6" x14ac:dyDescent="0.6">
      <c r="A44">
        <v>0</v>
      </c>
      <c r="B44" t="s">
        <v>58</v>
      </c>
      <c r="C44" t="s">
        <v>112</v>
      </c>
      <c r="D44">
        <v>0</v>
      </c>
      <c r="E44">
        <v>0</v>
      </c>
      <c r="F44">
        <v>0</v>
      </c>
    </row>
    <row r="45" spans="1:6" x14ac:dyDescent="0.6">
      <c r="A45">
        <v>0</v>
      </c>
      <c r="B45" t="s">
        <v>58</v>
      </c>
      <c r="C45" t="s">
        <v>113</v>
      </c>
      <c r="D45">
        <v>0</v>
      </c>
      <c r="E45">
        <v>0</v>
      </c>
      <c r="F45">
        <v>0</v>
      </c>
    </row>
    <row r="46" spans="1:6" x14ac:dyDescent="0.6">
      <c r="A46">
        <v>0</v>
      </c>
      <c r="B46" t="s">
        <v>58</v>
      </c>
      <c r="C46" t="s">
        <v>114</v>
      </c>
      <c r="D46">
        <v>0</v>
      </c>
      <c r="E46">
        <v>0</v>
      </c>
      <c r="F46">
        <v>0</v>
      </c>
    </row>
    <row r="47" spans="1:6" x14ac:dyDescent="0.6">
      <c r="A47">
        <v>0</v>
      </c>
      <c r="B47" t="s">
        <v>58</v>
      </c>
      <c r="C47" t="s">
        <v>116</v>
      </c>
      <c r="D47">
        <v>0</v>
      </c>
      <c r="E47">
        <v>0</v>
      </c>
      <c r="F47">
        <v>0</v>
      </c>
    </row>
    <row r="48" spans="1:6" x14ac:dyDescent="0.6">
      <c r="A48">
        <v>0</v>
      </c>
      <c r="B48" t="s">
        <v>58</v>
      </c>
      <c r="C48" t="s">
        <v>117</v>
      </c>
      <c r="D48">
        <v>0</v>
      </c>
      <c r="E48">
        <v>0</v>
      </c>
      <c r="F48">
        <v>0</v>
      </c>
    </row>
    <row r="49" spans="1:6" x14ac:dyDescent="0.6">
      <c r="A49">
        <v>0</v>
      </c>
      <c r="B49" t="s">
        <v>59</v>
      </c>
      <c r="C49" t="s">
        <v>32</v>
      </c>
      <c r="D49">
        <v>0</v>
      </c>
      <c r="E49">
        <v>0</v>
      </c>
      <c r="F49">
        <v>0</v>
      </c>
    </row>
    <row r="50" spans="1:6" x14ac:dyDescent="0.6">
      <c r="A50">
        <v>0</v>
      </c>
      <c r="B50" t="s">
        <v>59</v>
      </c>
      <c r="C50" t="s">
        <v>33</v>
      </c>
      <c r="D50">
        <v>0</v>
      </c>
      <c r="E50">
        <v>0</v>
      </c>
      <c r="F50">
        <v>0</v>
      </c>
    </row>
    <row r="51" spans="1:6" x14ac:dyDescent="0.6">
      <c r="A51">
        <v>0</v>
      </c>
      <c r="B51" t="s">
        <v>59</v>
      </c>
      <c r="C51" t="s">
        <v>108</v>
      </c>
      <c r="D51">
        <v>0</v>
      </c>
      <c r="E51">
        <v>0</v>
      </c>
      <c r="F51">
        <v>0</v>
      </c>
    </row>
    <row r="52" spans="1:6" x14ac:dyDescent="0.6">
      <c r="A52">
        <v>0</v>
      </c>
      <c r="B52" t="s">
        <v>59</v>
      </c>
      <c r="C52" t="s">
        <v>34</v>
      </c>
      <c r="D52">
        <v>0</v>
      </c>
      <c r="E52">
        <v>0</v>
      </c>
      <c r="F52">
        <v>0</v>
      </c>
    </row>
    <row r="53" spans="1:6" x14ac:dyDescent="0.6">
      <c r="A53">
        <v>0</v>
      </c>
      <c r="B53" t="s">
        <v>59</v>
      </c>
      <c r="C53" t="s">
        <v>35</v>
      </c>
      <c r="D53">
        <v>0</v>
      </c>
      <c r="E53">
        <v>0</v>
      </c>
      <c r="F53">
        <v>0</v>
      </c>
    </row>
    <row r="54" spans="1:6" x14ac:dyDescent="0.6">
      <c r="A54">
        <v>0</v>
      </c>
      <c r="B54" t="s">
        <v>59</v>
      </c>
      <c r="C54" t="s">
        <v>110</v>
      </c>
      <c r="D54">
        <v>0</v>
      </c>
      <c r="E54">
        <v>0</v>
      </c>
      <c r="F54">
        <v>0</v>
      </c>
    </row>
    <row r="55" spans="1:6" x14ac:dyDescent="0.6">
      <c r="A55">
        <v>0</v>
      </c>
      <c r="B55" t="s">
        <v>59</v>
      </c>
      <c r="C55" t="s">
        <v>112</v>
      </c>
      <c r="D55">
        <v>0</v>
      </c>
      <c r="E55">
        <v>0</v>
      </c>
      <c r="F55">
        <v>0</v>
      </c>
    </row>
    <row r="56" spans="1:6" x14ac:dyDescent="0.6">
      <c r="A56">
        <v>0</v>
      </c>
      <c r="B56" t="s">
        <v>59</v>
      </c>
      <c r="C56" t="s">
        <v>113</v>
      </c>
      <c r="D56">
        <v>0</v>
      </c>
      <c r="E56">
        <v>0</v>
      </c>
      <c r="F56">
        <v>0</v>
      </c>
    </row>
    <row r="57" spans="1:6" x14ac:dyDescent="0.6">
      <c r="A57">
        <v>0</v>
      </c>
      <c r="B57" t="s">
        <v>59</v>
      </c>
      <c r="C57" t="s">
        <v>114</v>
      </c>
      <c r="D57">
        <v>0</v>
      </c>
      <c r="E57">
        <v>0</v>
      </c>
      <c r="F57">
        <v>0</v>
      </c>
    </row>
    <row r="58" spans="1:6" x14ac:dyDescent="0.6">
      <c r="A58">
        <v>0</v>
      </c>
      <c r="B58" t="s">
        <v>59</v>
      </c>
      <c r="C58" t="s">
        <v>116</v>
      </c>
      <c r="D58">
        <v>0</v>
      </c>
      <c r="E58">
        <v>0</v>
      </c>
      <c r="F58">
        <v>0</v>
      </c>
    </row>
    <row r="59" spans="1:6" x14ac:dyDescent="0.6">
      <c r="A59">
        <v>0</v>
      </c>
      <c r="B59" t="s">
        <v>59</v>
      </c>
      <c r="C59" t="s">
        <v>117</v>
      </c>
      <c r="D59">
        <v>0</v>
      </c>
      <c r="E59">
        <v>0</v>
      </c>
      <c r="F59">
        <v>0</v>
      </c>
    </row>
    <row r="60" spans="1:6" x14ac:dyDescent="0.6">
      <c r="A60">
        <v>0</v>
      </c>
      <c r="B60" t="s">
        <v>60</v>
      </c>
      <c r="C60" t="s">
        <v>32</v>
      </c>
      <c r="D60">
        <v>0</v>
      </c>
      <c r="E60">
        <v>0</v>
      </c>
      <c r="F60">
        <v>0</v>
      </c>
    </row>
    <row r="61" spans="1:6" x14ac:dyDescent="0.6">
      <c r="A61">
        <v>0</v>
      </c>
      <c r="B61" t="s">
        <v>60</v>
      </c>
      <c r="C61" t="s">
        <v>33</v>
      </c>
      <c r="D61">
        <v>0</v>
      </c>
      <c r="E61">
        <v>0</v>
      </c>
      <c r="F61">
        <v>0</v>
      </c>
    </row>
    <row r="62" spans="1:6" x14ac:dyDescent="0.6">
      <c r="A62">
        <v>0</v>
      </c>
      <c r="B62" t="s">
        <v>60</v>
      </c>
      <c r="C62" t="s">
        <v>108</v>
      </c>
      <c r="D62">
        <v>0</v>
      </c>
      <c r="E62">
        <v>0</v>
      </c>
      <c r="F62">
        <v>0</v>
      </c>
    </row>
    <row r="63" spans="1:6" x14ac:dyDescent="0.6">
      <c r="A63">
        <v>0</v>
      </c>
      <c r="B63" t="s">
        <v>60</v>
      </c>
      <c r="C63" t="s">
        <v>34</v>
      </c>
      <c r="D63">
        <v>0</v>
      </c>
      <c r="E63">
        <v>0</v>
      </c>
      <c r="F63">
        <v>0</v>
      </c>
    </row>
    <row r="64" spans="1:6" x14ac:dyDescent="0.6">
      <c r="A64">
        <v>0</v>
      </c>
      <c r="B64" t="s">
        <v>60</v>
      </c>
      <c r="C64" t="s">
        <v>35</v>
      </c>
      <c r="D64">
        <v>0</v>
      </c>
      <c r="E64">
        <v>0</v>
      </c>
      <c r="F64">
        <v>0</v>
      </c>
    </row>
    <row r="65" spans="1:6" x14ac:dyDescent="0.6">
      <c r="A65">
        <v>0</v>
      </c>
      <c r="B65" t="s">
        <v>60</v>
      </c>
      <c r="C65" t="s">
        <v>110</v>
      </c>
      <c r="D65">
        <v>0</v>
      </c>
      <c r="E65">
        <v>0</v>
      </c>
      <c r="F65">
        <v>0</v>
      </c>
    </row>
    <row r="66" spans="1:6" x14ac:dyDescent="0.6">
      <c r="A66">
        <v>0</v>
      </c>
      <c r="B66" t="s">
        <v>60</v>
      </c>
      <c r="C66" t="s">
        <v>112</v>
      </c>
      <c r="D66">
        <v>0</v>
      </c>
      <c r="E66">
        <v>0</v>
      </c>
      <c r="F66">
        <v>0</v>
      </c>
    </row>
    <row r="67" spans="1:6" x14ac:dyDescent="0.6">
      <c r="A67">
        <v>0</v>
      </c>
      <c r="B67" t="s">
        <v>60</v>
      </c>
      <c r="C67" t="s">
        <v>113</v>
      </c>
      <c r="D67">
        <v>0</v>
      </c>
      <c r="E67">
        <v>0</v>
      </c>
      <c r="F67">
        <v>0</v>
      </c>
    </row>
    <row r="68" spans="1:6" x14ac:dyDescent="0.6">
      <c r="A68">
        <v>0</v>
      </c>
      <c r="B68" t="s">
        <v>60</v>
      </c>
      <c r="C68" t="s">
        <v>114</v>
      </c>
      <c r="D68">
        <v>0</v>
      </c>
      <c r="E68">
        <v>0</v>
      </c>
      <c r="F68">
        <v>0</v>
      </c>
    </row>
    <row r="69" spans="1:6" x14ac:dyDescent="0.6">
      <c r="A69">
        <v>0</v>
      </c>
      <c r="B69" t="s">
        <v>60</v>
      </c>
      <c r="C69" t="s">
        <v>116</v>
      </c>
      <c r="D69">
        <v>0</v>
      </c>
      <c r="E69">
        <v>0</v>
      </c>
      <c r="F69">
        <v>0</v>
      </c>
    </row>
    <row r="70" spans="1:6" x14ac:dyDescent="0.6">
      <c r="A70">
        <v>0</v>
      </c>
      <c r="B70" t="s">
        <v>60</v>
      </c>
      <c r="C70" t="s">
        <v>117</v>
      </c>
      <c r="D70">
        <v>0</v>
      </c>
      <c r="E70">
        <v>0</v>
      </c>
      <c r="F70">
        <v>0</v>
      </c>
    </row>
    <row r="71" spans="1:6" x14ac:dyDescent="0.6">
      <c r="A71">
        <v>0</v>
      </c>
      <c r="B71" t="s">
        <v>61</v>
      </c>
      <c r="C71" t="s">
        <v>32</v>
      </c>
      <c r="D71">
        <v>0</v>
      </c>
      <c r="E71">
        <v>0</v>
      </c>
      <c r="F71">
        <v>0</v>
      </c>
    </row>
    <row r="72" spans="1:6" x14ac:dyDescent="0.6">
      <c r="A72">
        <v>0</v>
      </c>
      <c r="B72" t="s">
        <v>61</v>
      </c>
      <c r="C72" t="s">
        <v>33</v>
      </c>
      <c r="D72">
        <v>0</v>
      </c>
      <c r="E72">
        <v>0</v>
      </c>
      <c r="F72">
        <v>0</v>
      </c>
    </row>
    <row r="73" spans="1:6" x14ac:dyDescent="0.6">
      <c r="A73">
        <v>0</v>
      </c>
      <c r="B73" t="s">
        <v>61</v>
      </c>
      <c r="C73" t="s">
        <v>108</v>
      </c>
      <c r="D73">
        <v>0</v>
      </c>
      <c r="E73">
        <v>0</v>
      </c>
      <c r="F73">
        <v>0</v>
      </c>
    </row>
    <row r="74" spans="1:6" x14ac:dyDescent="0.6">
      <c r="A74">
        <v>0</v>
      </c>
      <c r="B74" t="s">
        <v>61</v>
      </c>
      <c r="C74" t="s">
        <v>34</v>
      </c>
      <c r="D74">
        <v>0</v>
      </c>
      <c r="E74">
        <v>0</v>
      </c>
      <c r="F74">
        <v>0</v>
      </c>
    </row>
    <row r="75" spans="1:6" x14ac:dyDescent="0.6">
      <c r="A75">
        <v>0</v>
      </c>
      <c r="B75" t="s">
        <v>61</v>
      </c>
      <c r="C75" t="s">
        <v>35</v>
      </c>
      <c r="D75">
        <v>0</v>
      </c>
      <c r="E75">
        <v>0</v>
      </c>
      <c r="F75">
        <v>0</v>
      </c>
    </row>
    <row r="76" spans="1:6" x14ac:dyDescent="0.6">
      <c r="A76">
        <v>0</v>
      </c>
      <c r="B76" t="s">
        <v>61</v>
      </c>
      <c r="C76" t="s">
        <v>110</v>
      </c>
      <c r="D76">
        <v>0</v>
      </c>
      <c r="E76">
        <v>0</v>
      </c>
      <c r="F76">
        <v>0</v>
      </c>
    </row>
    <row r="77" spans="1:6" x14ac:dyDescent="0.6">
      <c r="A77">
        <v>0</v>
      </c>
      <c r="B77" t="s">
        <v>61</v>
      </c>
      <c r="C77" t="s">
        <v>112</v>
      </c>
      <c r="D77">
        <v>0</v>
      </c>
      <c r="E77">
        <v>0</v>
      </c>
      <c r="F77">
        <v>0</v>
      </c>
    </row>
    <row r="78" spans="1:6" x14ac:dyDescent="0.6">
      <c r="A78">
        <v>0</v>
      </c>
      <c r="B78" t="s">
        <v>61</v>
      </c>
      <c r="C78" t="s">
        <v>113</v>
      </c>
      <c r="D78">
        <v>0</v>
      </c>
      <c r="E78">
        <v>0</v>
      </c>
      <c r="F78">
        <v>0</v>
      </c>
    </row>
    <row r="79" spans="1:6" x14ac:dyDescent="0.6">
      <c r="A79">
        <v>0</v>
      </c>
      <c r="B79" t="s">
        <v>61</v>
      </c>
      <c r="C79" t="s">
        <v>114</v>
      </c>
      <c r="D79">
        <v>0</v>
      </c>
      <c r="E79">
        <v>0</v>
      </c>
      <c r="F79">
        <v>0</v>
      </c>
    </row>
    <row r="80" spans="1:6" x14ac:dyDescent="0.6">
      <c r="A80">
        <v>0</v>
      </c>
      <c r="B80" t="s">
        <v>61</v>
      </c>
      <c r="C80" t="s">
        <v>116</v>
      </c>
      <c r="D80">
        <v>0</v>
      </c>
      <c r="E80">
        <v>0</v>
      </c>
      <c r="F80">
        <v>0</v>
      </c>
    </row>
    <row r="81" spans="1:6" x14ac:dyDescent="0.6">
      <c r="A81">
        <v>0</v>
      </c>
      <c r="B81" t="s">
        <v>61</v>
      </c>
      <c r="C81" t="s">
        <v>117</v>
      </c>
      <c r="D81">
        <v>0</v>
      </c>
      <c r="E81">
        <v>0</v>
      </c>
      <c r="F81">
        <v>0</v>
      </c>
    </row>
    <row r="82" spans="1:6" x14ac:dyDescent="0.6">
      <c r="A82">
        <v>0</v>
      </c>
      <c r="B82" t="s">
        <v>62</v>
      </c>
      <c r="C82" t="s">
        <v>32</v>
      </c>
      <c r="D82">
        <v>0</v>
      </c>
      <c r="E82">
        <v>0</v>
      </c>
      <c r="F82">
        <v>0</v>
      </c>
    </row>
    <row r="83" spans="1:6" x14ac:dyDescent="0.6">
      <c r="A83">
        <v>0</v>
      </c>
      <c r="B83" t="s">
        <v>62</v>
      </c>
      <c r="C83" t="s">
        <v>33</v>
      </c>
      <c r="D83">
        <v>0</v>
      </c>
      <c r="E83">
        <v>0</v>
      </c>
      <c r="F83">
        <v>0</v>
      </c>
    </row>
    <row r="84" spans="1:6" x14ac:dyDescent="0.6">
      <c r="A84">
        <v>0</v>
      </c>
      <c r="B84" t="s">
        <v>62</v>
      </c>
      <c r="C84" t="s">
        <v>108</v>
      </c>
      <c r="D84">
        <v>0</v>
      </c>
      <c r="E84">
        <v>0</v>
      </c>
      <c r="F84">
        <v>0</v>
      </c>
    </row>
    <row r="85" spans="1:6" x14ac:dyDescent="0.6">
      <c r="A85">
        <v>0</v>
      </c>
      <c r="B85" t="s">
        <v>62</v>
      </c>
      <c r="C85" t="s">
        <v>34</v>
      </c>
      <c r="D85">
        <v>0</v>
      </c>
      <c r="E85">
        <v>0</v>
      </c>
      <c r="F85">
        <v>0</v>
      </c>
    </row>
    <row r="86" spans="1:6" x14ac:dyDescent="0.6">
      <c r="A86">
        <v>0</v>
      </c>
      <c r="B86" t="s">
        <v>62</v>
      </c>
      <c r="C86" t="s">
        <v>35</v>
      </c>
      <c r="D86">
        <v>0</v>
      </c>
      <c r="E86">
        <v>0</v>
      </c>
      <c r="F86">
        <v>0</v>
      </c>
    </row>
    <row r="87" spans="1:6" x14ac:dyDescent="0.6">
      <c r="A87">
        <v>0</v>
      </c>
      <c r="B87" t="s">
        <v>62</v>
      </c>
      <c r="C87" t="s">
        <v>110</v>
      </c>
      <c r="D87">
        <v>0</v>
      </c>
      <c r="E87">
        <v>0</v>
      </c>
      <c r="F87">
        <v>0</v>
      </c>
    </row>
    <row r="88" spans="1:6" x14ac:dyDescent="0.6">
      <c r="A88">
        <v>0</v>
      </c>
      <c r="B88" t="s">
        <v>62</v>
      </c>
      <c r="C88" t="s">
        <v>112</v>
      </c>
      <c r="D88">
        <v>0</v>
      </c>
      <c r="E88">
        <v>0</v>
      </c>
      <c r="F88">
        <v>0</v>
      </c>
    </row>
    <row r="89" spans="1:6" x14ac:dyDescent="0.6">
      <c r="A89">
        <v>0</v>
      </c>
      <c r="B89" t="s">
        <v>62</v>
      </c>
      <c r="C89" t="s">
        <v>113</v>
      </c>
      <c r="D89">
        <v>0</v>
      </c>
      <c r="E89">
        <v>0</v>
      </c>
      <c r="F89">
        <v>0</v>
      </c>
    </row>
    <row r="90" spans="1:6" x14ac:dyDescent="0.6">
      <c r="A90">
        <v>0</v>
      </c>
      <c r="B90" t="s">
        <v>62</v>
      </c>
      <c r="C90" t="s">
        <v>114</v>
      </c>
      <c r="D90">
        <v>0</v>
      </c>
      <c r="E90">
        <v>0</v>
      </c>
      <c r="F90">
        <v>0</v>
      </c>
    </row>
  </sheetData>
  <pageMargins left="0.7" right="0.7" top="0.75" bottom="0.75" header="0.3" footer="0.3"/>
  <pageSetup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9">
    <pageSetUpPr fitToPage="1"/>
  </sheetPr>
  <dimension ref="A1:G15"/>
  <sheetViews>
    <sheetView workbookViewId="0">
      <selection activeCell="G1" sqref="G1"/>
    </sheetView>
  </sheetViews>
  <sheetFormatPr defaultColWidth="8.8984375" defaultRowHeight="15.6" x14ac:dyDescent="0.6"/>
  <sheetData>
    <row r="1" spans="1:7" x14ac:dyDescent="0.6">
      <c r="A1" t="s">
        <v>0</v>
      </c>
      <c r="B1" t="s">
        <v>1</v>
      </c>
      <c r="C1" t="s">
        <v>2</v>
      </c>
      <c r="D1" s="74">
        <v>0.05</v>
      </c>
      <c r="E1" s="74">
        <v>0.5</v>
      </c>
      <c r="F1" s="74">
        <v>0.95</v>
      </c>
      <c r="G1" s="58"/>
    </row>
    <row r="2" spans="1:7" x14ac:dyDescent="0.6">
      <c r="A2" t="e">
        <f>ID!#REF!</f>
        <v>#REF!</v>
      </c>
      <c r="B2" t="str">
        <f>CALIBRATION!A8</f>
        <v>CAL01</v>
      </c>
      <c r="C2" t="str">
        <f>CALIBRATION!B8</f>
        <v>Foodnet Cyclospora 2016</v>
      </c>
      <c r="D2" s="70">
        <f>CALIBRATION!D8</f>
        <v>0</v>
      </c>
      <c r="E2" s="70">
        <f>CALIBRATION!F8</f>
        <v>0</v>
      </c>
      <c r="F2" s="70">
        <f>CALIBRATION!H8</f>
        <v>0</v>
      </c>
      <c r="G2" s="73"/>
    </row>
    <row r="3" spans="1:7" x14ac:dyDescent="0.6">
      <c r="A3" t="e">
        <f>ID!#REF!</f>
        <v>#REF!</v>
      </c>
      <c r="B3" t="str">
        <f>CALIBRATION!A9</f>
        <v>CAL02</v>
      </c>
      <c r="C3" t="str">
        <f>CALIBRATION!B9</f>
        <v>FoodNet Salmonella 2016</v>
      </c>
      <c r="D3" s="70">
        <f>CALIBRATION!D9</f>
        <v>0</v>
      </c>
      <c r="E3" s="70">
        <f>CALIBRATION!F9</f>
        <v>0</v>
      </c>
      <c r="F3" s="70">
        <f>CALIBRATION!H9</f>
        <v>0</v>
      </c>
      <c r="G3" s="73"/>
    </row>
    <row r="4" spans="1:7" x14ac:dyDescent="0.6">
      <c r="A4" t="e">
        <f>ID!#REF!</f>
        <v>#REF!</v>
      </c>
      <c r="B4" t="str">
        <f>CALIBRATION!A10</f>
        <v>CAL03</v>
      </c>
      <c r="C4" t="str">
        <f>CALIBRATION!B10</f>
        <v>NNDSS Hepatitis A decrease 2013-2014</v>
      </c>
      <c r="D4" s="71">
        <f>CALIBRATION!D10</f>
        <v>0</v>
      </c>
      <c r="E4" s="71">
        <f>CALIBRATION!F10</f>
        <v>0</v>
      </c>
      <c r="F4" s="71">
        <f>CALIBRATION!H10</f>
        <v>0</v>
      </c>
      <c r="G4" s="73"/>
    </row>
    <row r="5" spans="1:7" x14ac:dyDescent="0.6">
      <c r="A5" t="e">
        <f>ID!#REF!</f>
        <v>#REF!</v>
      </c>
      <c r="B5" t="str">
        <f>CALIBRATION!A11</f>
        <v>CAL04</v>
      </c>
      <c r="C5" t="str">
        <f>CALIBRATION!B11</f>
        <v>NCOD E. coli 2013-2015</v>
      </c>
      <c r="D5" s="70">
        <f>CALIBRATION!D11</f>
        <v>0</v>
      </c>
      <c r="E5" s="70">
        <f>CALIBRATION!F11</f>
        <v>0</v>
      </c>
      <c r="F5" s="70">
        <f>CALIBRATION!H11</f>
        <v>0</v>
      </c>
      <c r="G5" s="73"/>
    </row>
    <row r="6" spans="1:7" x14ac:dyDescent="0.6">
      <c r="A6" t="e">
        <f>ID!#REF!</f>
        <v>#REF!</v>
      </c>
      <c r="B6" t="str">
        <f>CALIBRATION!A12</f>
        <v>CAL05</v>
      </c>
      <c r="C6" t="str">
        <f>CALIBRATION!B12</f>
        <v>NHANES dark green vegetables</v>
      </c>
      <c r="D6" s="70">
        <f>CALIBRATION!D12</f>
        <v>0</v>
      </c>
      <c r="E6" s="70">
        <f>CALIBRATION!F12</f>
        <v>0</v>
      </c>
      <c r="F6" s="70">
        <f>CALIBRATION!H12</f>
        <v>0</v>
      </c>
      <c r="G6" s="73"/>
    </row>
    <row r="7" spans="1:7" x14ac:dyDescent="0.6">
      <c r="A7" t="e">
        <f>ID!#REF!</f>
        <v>#REF!</v>
      </c>
      <c r="B7" t="str">
        <f>CALIBRATION!A13</f>
        <v>CAL06</v>
      </c>
      <c r="C7" t="str">
        <f>CALIBRATION!B13</f>
        <v>NHANES dairy products</v>
      </c>
      <c r="D7" s="70">
        <f>CALIBRATION!D13</f>
        <v>0</v>
      </c>
      <c r="E7" s="70">
        <f>CALIBRATION!F13</f>
        <v>0</v>
      </c>
      <c r="F7" s="70">
        <f>CALIBRATION!H13</f>
        <v>0</v>
      </c>
      <c r="G7" s="73"/>
    </row>
    <row r="8" spans="1:7" x14ac:dyDescent="0.6">
      <c r="A8" t="e">
        <f>ID!#REF!</f>
        <v>#REF!</v>
      </c>
      <c r="B8" t="str">
        <f>CALIBRATION!A14</f>
        <v>CAL07</v>
      </c>
      <c r="C8" t="str">
        <f>CALIBRATION!B14</f>
        <v>FSIS Salmonella ground beef</v>
      </c>
      <c r="D8" s="70">
        <f>CALIBRATION!D14</f>
        <v>0</v>
      </c>
      <c r="E8" s="70">
        <f>CALIBRATION!F14</f>
        <v>0</v>
      </c>
      <c r="F8" s="70">
        <f>CALIBRATION!H14</f>
        <v>0</v>
      </c>
      <c r="G8" s="73"/>
    </row>
    <row r="9" spans="1:7" x14ac:dyDescent="0.6">
      <c r="A9" t="e">
        <f>ID!#REF!</f>
        <v>#REF!</v>
      </c>
      <c r="B9" t="str">
        <f>CALIBRATION!A15</f>
        <v>CAL08</v>
      </c>
      <c r="C9" t="str">
        <f>CALIBRATION!B15</f>
        <v>NARMS Salmonella no resistance</v>
      </c>
      <c r="D9" s="71">
        <f>CALIBRATION!D15</f>
        <v>0</v>
      </c>
      <c r="E9" s="71">
        <f>CALIBRATION!F15</f>
        <v>0</v>
      </c>
      <c r="F9" s="71">
        <f>CALIBRATION!H15</f>
        <v>0</v>
      </c>
      <c r="G9" s="73"/>
    </row>
    <row r="10" spans="1:7" x14ac:dyDescent="0.6">
      <c r="A10" t="e">
        <f>ID!#REF!</f>
        <v>#REF!</v>
      </c>
      <c r="B10" t="str">
        <f>CALIBRATION!A16</f>
        <v>CAL09</v>
      </c>
      <c r="C10" t="str">
        <f>CALIBRATION!B16</f>
        <v>NARMS Campylobacter ciprofloxacin resistant</v>
      </c>
      <c r="D10" s="71">
        <f>CALIBRATION!D16</f>
        <v>0</v>
      </c>
      <c r="E10" s="71">
        <f>CALIBRATION!F16</f>
        <v>0</v>
      </c>
      <c r="F10" s="71">
        <f>CALIBRATION!H16</f>
        <v>0</v>
      </c>
      <c r="G10" s="73"/>
    </row>
    <row r="11" spans="1:7" x14ac:dyDescent="0.6">
      <c r="A11" t="e">
        <f>ID!#REF!</f>
        <v>#REF!</v>
      </c>
      <c r="B11" t="str">
        <f>CALIBRATION!A17</f>
        <v>CAL10</v>
      </c>
      <c r="C11" t="str">
        <f>CALIBRATION!B17</f>
        <v>NORS Harmful Algal Blooms</v>
      </c>
      <c r="D11" s="71">
        <f>CALIBRATION!D17</f>
        <v>0</v>
      </c>
      <c r="E11" s="71">
        <f>CALIBRATION!F17</f>
        <v>0</v>
      </c>
      <c r="F11" s="71">
        <f>CALIBRATION!H17</f>
        <v>0</v>
      </c>
      <c r="G11" s="73"/>
    </row>
    <row r="12" spans="1:7" x14ac:dyDescent="0.6">
      <c r="A12" t="e">
        <f>ID!#REF!</f>
        <v>#REF!</v>
      </c>
      <c r="B12" t="str">
        <f>CALIBRATION!A18</f>
        <v>CAL11</v>
      </c>
      <c r="C12" t="str">
        <f>CALIBRATION!B18</f>
        <v>NORS chicken products</v>
      </c>
      <c r="D12" s="70">
        <f>CALIBRATION!D18</f>
        <v>0</v>
      </c>
      <c r="E12" s="70">
        <f>CALIBRATION!F18</f>
        <v>0</v>
      </c>
      <c r="F12" s="70">
        <f>CALIBRATION!H18</f>
        <v>0</v>
      </c>
      <c r="G12" s="73"/>
    </row>
    <row r="13" spans="1:7" x14ac:dyDescent="0.6">
      <c r="A13" t="e">
        <f>ID!#REF!</f>
        <v>#REF!</v>
      </c>
      <c r="B13" t="str">
        <f>CALIBRATION!A19</f>
        <v>CAL12</v>
      </c>
      <c r="C13" t="str">
        <f>CALIBRATION!B19</f>
        <v>NORS hospitalizations</v>
      </c>
      <c r="D13" s="70">
        <f>CALIBRATION!D19</f>
        <v>0</v>
      </c>
      <c r="E13" s="70">
        <f>CALIBRATION!F19</f>
        <v>0</v>
      </c>
      <c r="F13" s="70">
        <f>CALIBRATION!H19</f>
        <v>0</v>
      </c>
      <c r="G13" s="73"/>
    </row>
    <row r="14" spans="1:7" x14ac:dyDescent="0.6">
      <c r="A14" t="e">
        <f>ID!#REF!</f>
        <v>#REF!</v>
      </c>
      <c r="B14" t="str">
        <f>CALIBRATION!A20</f>
        <v>CAL13</v>
      </c>
      <c r="C14" t="str">
        <f>CALIBRATION!B20</f>
        <v>NORS recreational water outbreaks</v>
      </c>
      <c r="D14" s="70">
        <f>CALIBRATION!D20</f>
        <v>0</v>
      </c>
      <c r="E14" s="70">
        <f>CALIBRATION!F20</f>
        <v>0</v>
      </c>
      <c r="F14" s="70">
        <f>CALIBRATION!H20</f>
        <v>0</v>
      </c>
      <c r="G14" s="73"/>
    </row>
    <row r="15" spans="1:7" x14ac:dyDescent="0.6">
      <c r="A15" t="e">
        <f>ID!#REF!</f>
        <v>#REF!</v>
      </c>
      <c r="B15" t="str">
        <f>CALIBRATION!A21</f>
        <v>CAL14</v>
      </c>
      <c r="C15" t="str">
        <f>CALIBRATION!B21</f>
        <v>NORS Cryptosporidium outbreaks recreational water</v>
      </c>
      <c r="D15" s="71">
        <f>CALIBRATION!D21</f>
        <v>0</v>
      </c>
      <c r="E15" s="71">
        <f>CALIBRATION!F21</f>
        <v>0</v>
      </c>
      <c r="F15" s="71">
        <f>CALIBRATION!H21</f>
        <v>0</v>
      </c>
      <c r="G15" s="73"/>
    </row>
  </sheetData>
  <pageMargins left="0.7" right="0.7" top="0.75" bottom="0.75" header="0.3" footer="0.3"/>
  <pageSetup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K26"/>
  <sheetViews>
    <sheetView showGridLines="0" workbookViewId="0">
      <selection activeCell="C2" sqref="C2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PATHOGENS!B5</f>
        <v>Escherichia coli, Enterotoxigenic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PATHOGENS!C5</f>
        <v>ETECO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/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41" t="s">
        <v>117</v>
      </c>
      <c r="D26" s="42">
        <v>1E-8</v>
      </c>
      <c r="E26" s="17"/>
      <c r="F26" s="42">
        <v>9.9999999999999995E-7</v>
      </c>
      <c r="G26" s="13"/>
      <c r="H26" s="42">
        <v>1E-4</v>
      </c>
      <c r="J26" s="58" t="str">
        <f t="shared" si="2"/>
        <v/>
      </c>
    </row>
  </sheetData>
  <mergeCells count="3">
    <mergeCell ref="C3:F3"/>
    <mergeCell ref="D4:H5"/>
    <mergeCell ref="C1:K1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PATHOGENS!B6</f>
        <v>Escherichia coli, Shiga toxin producing O157 (STEC O157)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PATHOGENS!C6</f>
        <v>STECO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3:F3"/>
    <mergeCell ref="D4:H5"/>
    <mergeCell ref="C1:K1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B1:K26"/>
  <sheetViews>
    <sheetView showGridLines="0" workbookViewId="0">
      <selection activeCell="J6" sqref="J6:J26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PATHOGENS!B7</f>
        <v>Escherichia coli, Shiga toxin producing non-O157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PATHOGENS!C7</f>
        <v>STECN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15" t="s">
        <v>34</v>
      </c>
      <c r="D12" s="16"/>
      <c r="E12" s="17"/>
      <c r="F12" s="16"/>
      <c r="G12" s="13"/>
      <c r="H12" s="16"/>
      <c r="J12" s="58" t="str">
        <f t="shared" si="0"/>
        <v>****</v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0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15" t="s">
        <v>117</v>
      </c>
      <c r="C26" s="25"/>
      <c r="D26" s="16"/>
      <c r="E26" s="17"/>
      <c r="F26" s="16"/>
      <c r="G26" s="13"/>
      <c r="H26" s="16"/>
      <c r="J26" s="58" t="str">
        <f t="shared" si="2"/>
        <v>****</v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B1:K26"/>
  <sheetViews>
    <sheetView showGridLines="0" workbookViewId="0">
      <selection activeCell="H12" sqref="H12"/>
    </sheetView>
  </sheetViews>
  <sheetFormatPr defaultColWidth="10.8984375" defaultRowHeight="15.6" x14ac:dyDescent="0.6"/>
  <cols>
    <col min="2" max="2" width="21.59765625" bestFit="1" customWidth="1"/>
    <col min="3" max="3" width="5.59765625" customWidth="1"/>
    <col min="5" max="5" width="5.59765625" customWidth="1"/>
    <col min="7" max="7" width="5.59765625" customWidth="1"/>
  </cols>
  <sheetData>
    <row r="1" spans="2:11" x14ac:dyDescent="0.6">
      <c r="B1" s="4" t="s">
        <v>1</v>
      </c>
      <c r="C1" s="77" t="str">
        <f>PATHOGENS!B8</f>
        <v>Escherichia coli, Other diarrheagenic</v>
      </c>
      <c r="D1" s="87"/>
      <c r="E1" s="87"/>
      <c r="F1" s="88"/>
      <c r="G1" s="89"/>
      <c r="H1" s="89"/>
      <c r="I1" s="89"/>
      <c r="J1" s="89"/>
      <c r="K1" s="89"/>
    </row>
    <row r="2" spans="2:11" x14ac:dyDescent="0.6">
      <c r="B2" s="4" t="s">
        <v>36</v>
      </c>
      <c r="C2" s="4" t="str">
        <f>PATHOGENS!C8</f>
        <v>ECOLO</v>
      </c>
    </row>
    <row r="3" spans="2:11" x14ac:dyDescent="0.6">
      <c r="B3" s="4" t="str">
        <f>CALIBRATION!B3</f>
        <v xml:space="preserve">Participant number:   </v>
      </c>
      <c r="C3" s="78" t="e">
        <f>CALIBRATION!C3</f>
        <v>#REF!</v>
      </c>
      <c r="D3" s="79"/>
      <c r="E3" s="79"/>
      <c r="F3" s="80"/>
      <c r="G3" s="5"/>
      <c r="H3" s="5"/>
    </row>
    <row r="4" spans="2:11" x14ac:dyDescent="0.6">
      <c r="C4" s="5"/>
      <c r="D4" s="81" t="s">
        <v>100</v>
      </c>
      <c r="E4" s="82"/>
      <c r="F4" s="82"/>
      <c r="G4" s="82"/>
      <c r="H4" s="83"/>
    </row>
    <row r="5" spans="2:11" x14ac:dyDescent="0.6">
      <c r="C5" s="5"/>
      <c r="D5" s="84"/>
      <c r="E5" s="85"/>
      <c r="F5" s="85"/>
      <c r="G5" s="85"/>
      <c r="H5" s="86"/>
    </row>
    <row r="6" spans="2:11" ht="42.9" x14ac:dyDescent="0.6">
      <c r="B6" s="5"/>
      <c r="C6" s="6"/>
      <c r="D6" s="7" t="s">
        <v>101</v>
      </c>
      <c r="E6" s="7"/>
      <c r="F6" s="7" t="s">
        <v>102</v>
      </c>
      <c r="G6" s="8"/>
      <c r="H6" s="7" t="s">
        <v>103</v>
      </c>
      <c r="J6" s="7" t="s">
        <v>129</v>
      </c>
    </row>
    <row r="7" spans="2:11" ht="24.6" x14ac:dyDescent="0.6">
      <c r="C7" s="6"/>
      <c r="D7" s="9" t="s">
        <v>105</v>
      </c>
      <c r="E7" s="10"/>
      <c r="F7" s="9" t="s">
        <v>106</v>
      </c>
      <c r="G7" s="10"/>
      <c r="H7" s="9" t="s">
        <v>107</v>
      </c>
    </row>
    <row r="8" spans="2:11" ht="27" customHeight="1" x14ac:dyDescent="0.6">
      <c r="B8" s="32" t="s">
        <v>104</v>
      </c>
    </row>
    <row r="9" spans="2:11" ht="27" customHeight="1" x14ac:dyDescent="0.6">
      <c r="B9" s="11" t="s">
        <v>32</v>
      </c>
      <c r="D9" s="12"/>
      <c r="F9" s="12"/>
      <c r="G9" s="13"/>
      <c r="H9" s="12"/>
      <c r="I9" s="13"/>
      <c r="J9" s="58" t="str">
        <f>IF(AND(F9&gt;D9,H9&gt;F9),"","****")</f>
        <v>****</v>
      </c>
    </row>
    <row r="10" spans="2:11" ht="27" customHeight="1" x14ac:dyDescent="0.6">
      <c r="B10" s="15" t="s">
        <v>33</v>
      </c>
      <c r="D10" s="16"/>
      <c r="E10" s="17"/>
      <c r="F10" s="16"/>
      <c r="G10" s="13"/>
      <c r="H10" s="16"/>
      <c r="J10" s="58" t="str">
        <f t="shared" ref="J10:J13" si="0">IF(AND(F10&gt;D10,H10&gt;F10),"","****")</f>
        <v>****</v>
      </c>
    </row>
    <row r="11" spans="2:11" ht="27" customHeight="1" x14ac:dyDescent="0.6">
      <c r="B11" s="11" t="s">
        <v>108</v>
      </c>
      <c r="D11" s="12"/>
      <c r="E11" s="13"/>
      <c r="F11" s="12"/>
      <c r="G11" s="13"/>
      <c r="H11" s="14"/>
      <c r="J11" s="58" t="str">
        <f t="shared" si="0"/>
        <v>****</v>
      </c>
    </row>
    <row r="12" spans="2:11" ht="27" customHeight="1" x14ac:dyDescent="0.6">
      <c r="B12" s="41" t="s">
        <v>34</v>
      </c>
      <c r="D12" s="42">
        <v>1E-8</v>
      </c>
      <c r="E12" s="17"/>
      <c r="F12" s="42">
        <v>9.9999999999999995E-7</v>
      </c>
      <c r="G12" s="13"/>
      <c r="H12" s="42">
        <v>1E-4</v>
      </c>
      <c r="J12" s="58" t="str">
        <f t="shared" si="0"/>
        <v/>
      </c>
    </row>
    <row r="13" spans="2:11" ht="27" customHeight="1" x14ac:dyDescent="0.6">
      <c r="B13" s="18" t="s">
        <v>35</v>
      </c>
      <c r="D13" s="14"/>
      <c r="E13" s="17"/>
      <c r="F13" s="14"/>
      <c r="G13" s="13"/>
      <c r="H13" s="14"/>
      <c r="J13" s="58" t="str">
        <f t="shared" si="0"/>
        <v>****</v>
      </c>
    </row>
    <row r="14" spans="2:11" x14ac:dyDescent="0.6">
      <c r="B14" s="6"/>
      <c r="C14" s="19"/>
      <c r="D14" s="20"/>
      <c r="E14" s="21"/>
      <c r="F14" s="22">
        <f>SUM(F9:F13)</f>
        <v>9.9999999999999995E-7</v>
      </c>
      <c r="G14" s="23"/>
      <c r="H14" s="24"/>
    </row>
    <row r="15" spans="2:11" ht="28.2" x14ac:dyDescent="0.6">
      <c r="B15" s="32" t="s">
        <v>109</v>
      </c>
    </row>
    <row r="16" spans="2:11" ht="27" customHeight="1" x14ac:dyDescent="0.6">
      <c r="B16" s="11" t="s">
        <v>110</v>
      </c>
      <c r="D16" s="12"/>
      <c r="E16" s="13"/>
      <c r="F16" s="12"/>
      <c r="G16" s="13"/>
      <c r="H16" s="14"/>
      <c r="J16" s="58" t="str">
        <f>IF(AND(F16&gt;D16,H16&gt;F16),"","****")</f>
        <v>****</v>
      </c>
    </row>
    <row r="18" spans="2:10" ht="28.2" x14ac:dyDescent="0.6">
      <c r="B18" s="32" t="s">
        <v>111</v>
      </c>
    </row>
    <row r="19" spans="2:10" ht="27.9" customHeight="1" x14ac:dyDescent="0.6">
      <c r="B19" s="11" t="s">
        <v>112</v>
      </c>
      <c r="C19" s="25"/>
      <c r="D19" s="12"/>
      <c r="E19" s="13"/>
      <c r="F19" s="12"/>
      <c r="G19" s="13"/>
      <c r="H19" s="14"/>
      <c r="J19" s="58" t="str">
        <f t="shared" ref="J19:J21" si="1">IF(AND(F19&gt;D19,H19&gt;F19),"","****")</f>
        <v>****</v>
      </c>
    </row>
    <row r="20" spans="2:10" ht="27.9" customHeight="1" x14ac:dyDescent="0.6">
      <c r="B20" s="26" t="s">
        <v>113</v>
      </c>
      <c r="C20" s="25"/>
      <c r="D20" s="16"/>
      <c r="E20" s="17"/>
      <c r="F20" s="16"/>
      <c r="G20" s="13"/>
      <c r="H20" s="16"/>
      <c r="J20" s="58" t="str">
        <f t="shared" si="1"/>
        <v>****</v>
      </c>
    </row>
    <row r="21" spans="2:10" ht="27.9" customHeight="1" x14ac:dyDescent="0.6">
      <c r="B21" s="18" t="s">
        <v>114</v>
      </c>
      <c r="C21" s="25"/>
      <c r="D21" s="14"/>
      <c r="E21" s="17"/>
      <c r="F21" s="14"/>
      <c r="G21" s="13"/>
      <c r="H21" s="14"/>
      <c r="J21" s="58" t="str">
        <f t="shared" si="1"/>
        <v>****</v>
      </c>
    </row>
    <row r="22" spans="2:10" x14ac:dyDescent="0.6">
      <c r="B22" s="27"/>
      <c r="C22" s="25"/>
      <c r="D22" s="28"/>
      <c r="E22" s="17"/>
      <c r="F22" s="29">
        <f>SUM(F19:F21)</f>
        <v>0</v>
      </c>
      <c r="G22" s="13"/>
      <c r="H22" s="30"/>
    </row>
    <row r="24" spans="2:10" ht="28.2" x14ac:dyDescent="0.6">
      <c r="B24" s="32" t="s">
        <v>115</v>
      </c>
    </row>
    <row r="25" spans="2:10" ht="27" customHeight="1" x14ac:dyDescent="0.6">
      <c r="B25" s="11" t="s">
        <v>116</v>
      </c>
      <c r="D25" s="12"/>
      <c r="E25" s="13"/>
      <c r="F25" s="12"/>
      <c r="G25" s="13"/>
      <c r="H25" s="14"/>
      <c r="J25" s="58" t="str">
        <f t="shared" ref="J25:J26" si="2">IF(AND(F25&gt;D25,H25&gt;F25),"","****")</f>
        <v>****</v>
      </c>
    </row>
    <row r="26" spans="2:10" ht="27" customHeight="1" x14ac:dyDescent="0.6">
      <c r="B26" s="41" t="s">
        <v>117</v>
      </c>
      <c r="D26" s="42">
        <v>1E-8</v>
      </c>
      <c r="E26" s="17"/>
      <c r="F26" s="42">
        <v>9.9999999999999995E-7</v>
      </c>
      <c r="G26" s="13"/>
      <c r="H26" s="42">
        <v>1E-4</v>
      </c>
      <c r="J26" s="58" t="str">
        <f t="shared" si="2"/>
        <v/>
      </c>
    </row>
  </sheetData>
  <mergeCells count="3">
    <mergeCell ref="C1:K1"/>
    <mergeCell ref="C3:F3"/>
    <mergeCell ref="D4:H5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ID</vt:lpstr>
      <vt:lpstr>CALIBRATION</vt:lpstr>
      <vt:lpstr>PATHOGENS</vt:lpstr>
      <vt:lpstr>BRUCL</vt:lpstr>
      <vt:lpstr>CAMPY</vt:lpstr>
      <vt:lpstr>ETECO</vt:lpstr>
      <vt:lpstr>STECO</vt:lpstr>
      <vt:lpstr>STECN</vt:lpstr>
      <vt:lpstr>ECOLO</vt:lpstr>
      <vt:lpstr>LEGIO</vt:lpstr>
      <vt:lpstr>MYBOV</vt:lpstr>
      <vt:lpstr>NTMYC</vt:lpstr>
      <vt:lpstr>PSEOE</vt:lpstr>
      <vt:lpstr>PSESE</vt:lpstr>
      <vt:lpstr>PSEPN</vt:lpstr>
      <vt:lpstr>SALMO</vt:lpstr>
      <vt:lpstr>SALM5</vt:lpstr>
      <vt:lpstr>SAENT</vt:lpstr>
      <vt:lpstr>SAMON</vt:lpstr>
      <vt:lpstr>SAJAV</vt:lpstr>
      <vt:lpstr>SANEW</vt:lpstr>
      <vt:lpstr>SATYP</vt:lpstr>
      <vt:lpstr>SAOT1</vt:lpstr>
      <vt:lpstr>SAOT2</vt:lpstr>
      <vt:lpstr>SHIGL</vt:lpstr>
      <vt:lpstr>STAUR</vt:lpstr>
      <vt:lpstr>STREP</vt:lpstr>
      <vt:lpstr>VIALG</vt:lpstr>
      <vt:lpstr>VICHO</vt:lpstr>
      <vt:lpstr>VIPAR</vt:lpstr>
      <vt:lpstr>VIVUL</vt:lpstr>
      <vt:lpstr>VIAGI</vt:lpstr>
      <vt:lpstr>VINGI</vt:lpstr>
      <vt:lpstr>YERSI</vt:lpstr>
      <vt:lpstr>ACANT</vt:lpstr>
      <vt:lpstr>BALAM</vt:lpstr>
      <vt:lpstr>CRYPT</vt:lpstr>
      <vt:lpstr>CYCLO</vt:lpstr>
      <vt:lpstr>GIARD</vt:lpstr>
      <vt:lpstr>NAEGL</vt:lpstr>
      <vt:lpstr>TOXOP</vt:lpstr>
      <vt:lpstr>ASTRV</vt:lpstr>
      <vt:lpstr>HEPAV</vt:lpstr>
      <vt:lpstr>NOROV</vt:lpstr>
      <vt:lpstr>ROTAV</vt:lpstr>
      <vt:lpstr>SAPOV</vt:lpstr>
      <vt:lpstr>VIALN</vt:lpstr>
      <vt:lpstr>ALL RESULTS</vt:lpstr>
      <vt:lpstr>panels</vt:lpstr>
      <vt:lpstr>panel2</vt:lpstr>
      <vt:lpstr>panel11</vt:lpstr>
      <vt:lpstr>panel15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 Havelaar</dc:creator>
  <cp:lastModifiedBy>Tucker, Reginald (CDC/DDID/NCEZID/OD)</cp:lastModifiedBy>
  <cp:lastPrinted>2017-05-17T16:56:14Z</cp:lastPrinted>
  <dcterms:created xsi:type="dcterms:W3CDTF">2017-05-16T18:09:40Z</dcterms:created>
  <dcterms:modified xsi:type="dcterms:W3CDTF">2020-12-17T16:35:23Z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03ff0-41c5-4c41-b55e-fabb8fae94be_Enabled">
    <vt:lpwstr>true</vt:lpwstr>
  </property>
  <property fmtid="{D5CDD505-2E9C-101B-9397-08002B2CF9AE}" pid="3" name="MSIP_Label_8af03ff0-41c5-4c41-b55e-fabb8fae94be_SetDate">
    <vt:lpwstr>2020-12-17T16:35:13Z</vt:lpwstr>
  </property>
  <property fmtid="{D5CDD505-2E9C-101B-9397-08002B2CF9AE}" pid="4" name="MSIP_Label_8af03ff0-41c5-4c41-b55e-fabb8fae94be_Method">
    <vt:lpwstr>Privileged</vt:lpwstr>
  </property>
  <property fmtid="{D5CDD505-2E9C-101B-9397-08002B2CF9AE}" pid="5" name="MSIP_Label_8af03ff0-41c5-4c41-b55e-fabb8fae94be_Name">
    <vt:lpwstr>8af03ff0-41c5-4c41-b55e-fabb8fae94be</vt:lpwstr>
  </property>
  <property fmtid="{D5CDD505-2E9C-101B-9397-08002B2CF9AE}" pid="6" name="MSIP_Label_8af03ff0-41c5-4c41-b55e-fabb8fae94be_SiteId">
    <vt:lpwstr>9ce70869-60db-44fd-abe8-d2767077fc8f</vt:lpwstr>
  </property>
  <property fmtid="{D5CDD505-2E9C-101B-9397-08002B2CF9AE}" pid="7" name="MSIP_Label_8af03ff0-41c5-4c41-b55e-fabb8fae94be_ActionId">
    <vt:lpwstr>f943bc00-aeb3-47c1-8441-e2fafe6a96b0</vt:lpwstr>
  </property>
  <property fmtid="{D5CDD505-2E9C-101B-9397-08002B2CF9AE}" pid="8" name="MSIP_Label_8af03ff0-41c5-4c41-b55e-fabb8fae94be_ContentBits">
    <vt:lpwstr>0</vt:lpwstr>
  </property>
</Properties>
</file>