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dc.gov\project\CCID_NCPDCID_DEISS_EIDJ\EID Production\Editorial\EDITING\Deanna\January 2021\R20-3074 ASAP\"/>
    </mc:Choice>
  </mc:AlternateContent>
  <xr:revisionPtr revIDLastSave="0" documentId="8_{8CF8A80A-5A0C-4956-A01F-AFC923CDC55F}" xr6:coauthVersionLast="45" xr6:coauthVersionMax="45" xr10:uidLastSave="{00000000-0000-0000-0000-000000000000}"/>
  <bookViews>
    <workbookView xWindow="1900" yWindow="1900" windowWidth="15230" windowHeight="8780" xr2:uid="{00000000-000D-0000-FFFF-FFFF00000000}"/>
  </bookViews>
  <sheets>
    <sheet name="Appendix 2"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6" i="1" l="1"/>
  <c r="E5" i="1" l="1"/>
  <c r="J16" i="1" l="1"/>
  <c r="M16" i="1" s="1"/>
  <c r="I16" i="1"/>
  <c r="E16" i="1"/>
  <c r="Q13" i="1"/>
  <c r="M13" i="1"/>
  <c r="I13" i="1"/>
  <c r="E13" i="1"/>
  <c r="Q11" i="1"/>
  <c r="M11" i="1"/>
  <c r="I11" i="1"/>
  <c r="E11" i="1"/>
  <c r="Q9" i="1"/>
  <c r="M9" i="1"/>
  <c r="I9" i="1"/>
  <c r="E9" i="1"/>
  <c r="Q7" i="1"/>
  <c r="M7" i="1"/>
  <c r="I7" i="1"/>
  <c r="E7" i="1"/>
  <c r="Q5" i="1"/>
  <c r="M5" i="1"/>
  <c r="I5" i="1"/>
</calcChain>
</file>

<file path=xl/sharedStrings.xml><?xml version="1.0" encoding="utf-8"?>
<sst xmlns="http://schemas.openxmlformats.org/spreadsheetml/2006/main" count="72" uniqueCount="44">
  <si>
    <t>Roche ELISA</t>
  </si>
  <si>
    <t>Abbott ELISA</t>
  </si>
  <si>
    <t>Ortho Clinical Diagnostics Vitros ELISA</t>
  </si>
  <si>
    <t>Omega ELISA</t>
  </si>
  <si>
    <t>Sample number</t>
  </si>
  <si>
    <t>Reactive</t>
  </si>
  <si>
    <t>Non-reactive</t>
  </si>
  <si>
    <t>(98.6 - 100.0)</t>
  </si>
  <si>
    <t>Notes</t>
  </si>
  <si>
    <t>(74.8-90.7)</t>
  </si>
  <si>
    <t>(85.6 - 97)</t>
  </si>
  <si>
    <t>(67.6 - 85.6)</t>
  </si>
  <si>
    <t>(87.2 - 92.7)</t>
  </si>
  <si>
    <t>(19.4 - 99.4)</t>
  </si>
  <si>
    <t>(18.7 - 81.3)</t>
  </si>
  <si>
    <t>(6.8 - 93.2)</t>
  </si>
  <si>
    <t>(78.8 - 91.2)</t>
  </si>
  <si>
    <t xml:space="preserve">Pre-COVID-19  </t>
  </si>
  <si>
    <t xml:space="preserve">Positives </t>
  </si>
  <si>
    <t xml:space="preserve">Negatives   </t>
  </si>
  <si>
    <t>Convalescent  days</t>
  </si>
  <si>
    <t>11-20  PS</t>
  </si>
  <si>
    <t>21-30  PS</t>
  </si>
  <si>
    <t>31-40  PS</t>
  </si>
  <si>
    <t>41-50  PS</t>
  </si>
  <si>
    <t>(63.1 - 91.6)</t>
  </si>
  <si>
    <t>(78.6 - 99.2)</t>
  </si>
  <si>
    <t>(89.3 - 97.1)</t>
  </si>
  <si>
    <t>(77.9 - 99.2)</t>
  </si>
  <si>
    <t>(81.8 - 99.3)</t>
  </si>
  <si>
    <t>(65.3 - 94.4)</t>
  </si>
  <si>
    <t>(80.9 - 94.7)</t>
  </si>
  <si>
    <t>(63.1 - 100)</t>
  </si>
  <si>
    <t>(47.6 - 99.7)</t>
  </si>
  <si>
    <t>(44.4 - 97.5)</t>
  </si>
  <si>
    <t>(91.4 - 100)</t>
  </si>
  <si>
    <t>(99.2 - 100)</t>
  </si>
  <si>
    <t>(99.5 - 100)</t>
  </si>
  <si>
    <t>(95.6 - 98.3)</t>
  </si>
  <si>
    <t>Positive % agreement (95% CI)</t>
  </si>
  <si>
    <t>Negative percent agreement (95% CI)</t>
  </si>
  <si>
    <t>Comparison of PHE validation data for the Roche, Abbott and Vitros ELISA laboratory platforms to the Omega IgG ELISA from St George’s University of London and Liverpool School of Tropical Medicine.
https://www.gov.uk/government/publications/covid-19-laboratory-evaluations-of-serological-assays
 Gold standard RT-PCR confirmation by Roche cobas® SARS-CoV-2 Test (E and ORF targets) or altona Diagnostics RealStar® SARS-CoV-2 RT-PCR Kit (S and E genes). Days PS = Days post symptom onset</t>
  </si>
  <si>
    <t>Appendix 2. Comparison of commercially-available, independently validated ELISA platforms for SARS-CoV-2 Immunoglobulin G</t>
  </si>
  <si>
    <t>Article DOI: https://doi.org/10.3201/eid2701.203074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</si>
</sst>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font>
      <sz val="10"/>
      <color indexed="8"/>
      <name val="Helvetica Neue"/>
    </font>
    <font>
      <sz val="10"/>
      <color indexed="8"/>
      <name val="Calibri"/>
      <family val="2"/>
    </font>
    <font>
      <b/>
      <sz val="20"/>
      <color indexed="8"/>
      <name val="Arial"/>
      <family val="2"/>
    </font>
    <font>
      <b/>
      <sz val="11"/>
      <color indexed="8"/>
      <name val="Arial"/>
      <family val="2"/>
    </font>
    <font>
      <b/>
      <sz val="14"/>
      <color indexed="8"/>
      <name val="Arial"/>
      <family val="2"/>
    </font>
    <font>
      <sz val="11"/>
      <color indexed="8"/>
      <name val="Arial"/>
      <family val="2"/>
    </font>
    <font>
      <sz val="10"/>
      <color indexed="8"/>
      <name val="Arial"/>
      <family val="2"/>
    </font>
    <font>
      <sz val="12"/>
      <color indexed="8"/>
      <name val="Arial"/>
      <family val="2"/>
    </font>
    <font>
      <b/>
      <sz val="18"/>
      <color indexed="8"/>
      <name val="Arial"/>
      <family val="2"/>
    </font>
    <font>
      <sz val="18"/>
      <color indexed="8"/>
      <name val="Helvetica Neue"/>
      <family val="2"/>
    </font>
    <font>
      <b/>
      <sz val="16"/>
      <color rgb="FF000000"/>
      <name val="Arial"/>
      <family val="2"/>
    </font>
    <font>
      <sz val="18"/>
      <color indexed="8"/>
      <name val="Helvetica Neue"/>
    </font>
  </fonts>
  <fills count="4">
    <fill>
      <patternFill patternType="none"/>
    </fill>
    <fill>
      <patternFill patternType="gray125"/>
    </fill>
    <fill>
      <patternFill patternType="solid">
        <fgColor indexed="9"/>
        <bgColor auto="1"/>
      </patternFill>
    </fill>
    <fill>
      <patternFill patternType="solid">
        <fgColor indexed="10"/>
        <bgColor auto="1"/>
      </patternFill>
    </fill>
  </fills>
  <borders count="10">
    <border>
      <left/>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s>
  <cellStyleXfs count="1">
    <xf numFmtId="0" fontId="0" fillId="0" borderId="0" applyNumberFormat="0" applyFill="0" applyBorder="0" applyProtection="0">
      <alignment vertical="top" wrapText="1"/>
    </xf>
  </cellStyleXfs>
  <cellXfs count="30">
    <xf numFmtId="0" fontId="0" fillId="0" borderId="0" xfId="0" applyFont="1" applyAlignment="1">
      <alignment vertical="top" wrapText="1"/>
    </xf>
    <xf numFmtId="0" fontId="0" fillId="0" borderId="0" xfId="0" applyNumberFormat="1" applyFont="1" applyAlignment="1">
      <alignment vertical="top" wrapText="1"/>
    </xf>
    <xf numFmtId="0" fontId="1" fillId="0" borderId="0" xfId="0" applyNumberFormat="1" applyFont="1" applyAlignment="1">
      <alignment vertical="top" wrapText="1"/>
    </xf>
    <xf numFmtId="0" fontId="1" fillId="0" borderId="0" xfId="0" applyFont="1" applyAlignment="1">
      <alignment vertical="top" wrapText="1"/>
    </xf>
    <xf numFmtId="0" fontId="2" fillId="2" borderId="1" xfId="0" applyFont="1" applyFill="1" applyBorder="1" applyAlignment="1">
      <alignment horizontal="center" vertical="center" wrapText="1"/>
    </xf>
    <xf numFmtId="49" fontId="3" fillId="2" borderId="4" xfId="0" applyNumberFormat="1" applyFont="1" applyFill="1" applyBorder="1" applyAlignment="1">
      <alignment horizontal="center" vertical="center" wrapText="1"/>
    </xf>
    <xf numFmtId="49" fontId="3" fillId="2" borderId="5" xfId="0" applyNumberFormat="1" applyFont="1" applyFill="1" applyBorder="1" applyAlignment="1">
      <alignment horizontal="center" vertical="center" wrapText="1"/>
    </xf>
    <xf numFmtId="49" fontId="3" fillId="2" borderId="6" xfId="0" applyNumberFormat="1" applyFont="1" applyFill="1" applyBorder="1" applyAlignment="1">
      <alignment horizontal="center" vertical="center" wrapText="1"/>
    </xf>
    <xf numFmtId="0" fontId="4" fillId="0" borderId="5"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6" xfId="0" applyNumberFormat="1" applyFont="1" applyBorder="1" applyAlignment="1">
      <alignment horizontal="center" vertical="center" wrapText="1"/>
    </xf>
    <xf numFmtId="0" fontId="3" fillId="2" borderId="4" xfId="0" applyFont="1" applyFill="1" applyBorder="1" applyAlignment="1">
      <alignment horizontal="center" vertical="top" wrapText="1"/>
    </xf>
    <xf numFmtId="0" fontId="5" fillId="0" borderId="5" xfId="0" applyFont="1" applyBorder="1" applyAlignment="1">
      <alignment horizontal="center" vertical="top" wrapText="1"/>
    </xf>
    <xf numFmtId="49" fontId="5" fillId="0" borderId="5" xfId="0" applyNumberFormat="1" applyFont="1" applyBorder="1" applyAlignment="1">
      <alignment horizontal="center" vertical="top" wrapText="1"/>
    </xf>
    <xf numFmtId="49" fontId="5" fillId="0" borderId="6" xfId="0" applyNumberFormat="1" applyFont="1" applyBorder="1" applyAlignment="1">
      <alignment horizontal="center" vertical="top" wrapText="1"/>
    </xf>
    <xf numFmtId="49" fontId="3" fillId="2" borderId="4" xfId="0" applyNumberFormat="1" applyFont="1" applyFill="1" applyBorder="1" applyAlignment="1">
      <alignment horizontal="center" vertical="top" wrapText="1"/>
    </xf>
    <xf numFmtId="0" fontId="6" fillId="0" borderId="5" xfId="0" applyFont="1" applyBorder="1" applyAlignment="1">
      <alignment horizontal="center" vertical="top" wrapText="1"/>
    </xf>
    <xf numFmtId="49" fontId="3" fillId="2" borderId="7" xfId="0" applyNumberFormat="1" applyFont="1" applyFill="1" applyBorder="1" applyAlignment="1">
      <alignment horizontal="center" vertical="center" wrapText="1"/>
    </xf>
    <xf numFmtId="0" fontId="9" fillId="0" borderId="0" xfId="0" applyNumberFormat="1" applyFont="1" applyAlignment="1">
      <alignment vertical="top" wrapText="1"/>
    </xf>
    <xf numFmtId="0" fontId="9" fillId="0" borderId="0" xfId="0" applyFont="1" applyAlignment="1">
      <alignment vertical="top" wrapText="1"/>
    </xf>
    <xf numFmtId="0" fontId="11" fillId="0" borderId="0" xfId="0" applyNumberFormat="1" applyFont="1" applyAlignment="1">
      <alignment vertical="top"/>
    </xf>
    <xf numFmtId="0" fontId="11" fillId="0" borderId="0" xfId="0" applyNumberFormat="1" applyFont="1" applyAlignment="1">
      <alignment vertical="top" wrapText="1"/>
    </xf>
    <xf numFmtId="0" fontId="10" fillId="0" borderId="0" xfId="0" applyFont="1" applyAlignment="1">
      <alignment horizontal="center" vertical="center"/>
    </xf>
    <xf numFmtId="0" fontId="8" fillId="0" borderId="0" xfId="0" applyFont="1" applyAlignment="1">
      <alignment horizontal="center" vertical="center"/>
    </xf>
    <xf numFmtId="49" fontId="2" fillId="2" borderId="2" xfId="0" applyNumberFormat="1" applyFont="1" applyFill="1" applyBorder="1" applyAlignment="1">
      <alignment horizontal="center" vertical="center" wrapText="1"/>
    </xf>
    <xf numFmtId="0" fontId="2" fillId="3" borderId="2" xfId="0" applyFont="1" applyFill="1" applyBorder="1" applyAlignment="1">
      <alignment vertical="top" wrapText="1"/>
    </xf>
    <xf numFmtId="0" fontId="2" fillId="3" borderId="3" xfId="0" applyFont="1" applyFill="1" applyBorder="1" applyAlignment="1">
      <alignment vertical="top" wrapText="1"/>
    </xf>
    <xf numFmtId="49" fontId="7" fillId="0" borderId="8" xfId="0" applyNumberFormat="1" applyFont="1" applyBorder="1" applyAlignment="1">
      <alignment horizontal="center" vertical="center" wrapText="1"/>
    </xf>
    <xf numFmtId="0" fontId="7" fillId="0" borderId="8" xfId="0" applyFont="1" applyBorder="1" applyAlignment="1">
      <alignment vertical="top" wrapText="1"/>
    </xf>
    <xf numFmtId="0" fontId="7" fillId="0" borderId="9" xfId="0" applyFont="1" applyBorder="1" applyAlignment="1">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B7D6A3"/>
      <rgbColor rgb="FFBDC0BF"/>
      <rgbColor rgb="FF0563C1"/>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w="12700" cap="flat">
          <a:noFill/>
          <a:miter lim="400000"/>
        </a:ln>
        <a:effectLst/>
        <a:sp3d/>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covid-19-laboratory-evaluations-of-serological-assay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18"/>
  <sheetViews>
    <sheetView showGridLines="0" tabSelected="1" zoomScale="60" zoomScaleNormal="60" workbookViewId="0">
      <pane xSplit="1" ySplit="3" topLeftCell="B4" activePane="bottomRight" state="frozen"/>
      <selection pane="topRight"/>
      <selection pane="bottomLeft"/>
      <selection pane="bottomRight" activeCell="A2" sqref="A2:Q2"/>
    </sheetView>
  </sheetViews>
  <sheetFormatPr defaultColWidth="16.453125" defaultRowHeight="20.149999999999999" customHeight="1"/>
  <cols>
    <col min="1" max="1" width="15.1796875" style="1" bestFit="1" customWidth="1"/>
    <col min="2" max="2" width="8.81640625" style="1" customWidth="1"/>
    <col min="3" max="3" width="9.1796875" style="1" customWidth="1"/>
    <col min="4" max="4" width="9.54296875" style="1" customWidth="1"/>
    <col min="5" max="5" width="13.1796875" style="1" customWidth="1"/>
    <col min="6" max="6" width="8.7265625" style="1" customWidth="1"/>
    <col min="7" max="7" width="9" style="1" customWidth="1"/>
    <col min="8" max="8" width="9.1796875" style="1" customWidth="1"/>
    <col min="9" max="9" width="14" style="1" customWidth="1"/>
    <col min="10" max="10" width="8.453125" style="1" customWidth="1"/>
    <col min="11" max="11" width="9.54296875" style="1" customWidth="1"/>
    <col min="12" max="12" width="9.7265625" style="1" customWidth="1"/>
    <col min="13" max="13" width="13.54296875" style="1" customWidth="1"/>
    <col min="14" max="14" width="9" style="1" customWidth="1"/>
    <col min="15" max="15" width="9.1796875" style="1" customWidth="1"/>
    <col min="16" max="16" width="10.1796875" style="1" customWidth="1"/>
    <col min="17" max="17" width="12.1796875" style="1" bestFit="1" customWidth="1"/>
    <col min="18" max="256" width="16.453125" style="1" customWidth="1"/>
  </cols>
  <sheetData>
    <row r="1" spans="1:256" ht="20.149999999999999" customHeight="1">
      <c r="A1" s="20" t="s">
        <v>43</v>
      </c>
      <c r="B1" s="21"/>
      <c r="C1" s="21"/>
      <c r="D1" s="21"/>
      <c r="E1" s="21"/>
      <c r="F1" s="21"/>
      <c r="G1" s="21"/>
    </row>
    <row r="2" spans="1:256" s="19" customFormat="1" ht="31" customHeight="1">
      <c r="A2" s="22" t="s">
        <v>42</v>
      </c>
      <c r="B2" s="23"/>
      <c r="C2" s="23"/>
      <c r="D2" s="23"/>
      <c r="E2" s="23"/>
      <c r="F2" s="23"/>
      <c r="G2" s="23"/>
      <c r="H2" s="23"/>
      <c r="I2" s="23"/>
      <c r="J2" s="23"/>
      <c r="K2" s="23"/>
      <c r="L2" s="23"/>
      <c r="M2" s="23"/>
      <c r="N2" s="23"/>
      <c r="O2" s="23"/>
      <c r="P2" s="23"/>
      <c r="Q2" s="23"/>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c r="IS2" s="18"/>
      <c r="IT2" s="18"/>
      <c r="IU2" s="18"/>
      <c r="IV2" s="18"/>
    </row>
    <row r="3" spans="1:256" s="3" customFormat="1" ht="70.5" customHeight="1">
      <c r="A3" s="4"/>
      <c r="B3" s="24" t="s">
        <v>0</v>
      </c>
      <c r="C3" s="25"/>
      <c r="D3" s="25"/>
      <c r="E3" s="25"/>
      <c r="F3" s="24" t="s">
        <v>1</v>
      </c>
      <c r="G3" s="25"/>
      <c r="H3" s="25"/>
      <c r="I3" s="25"/>
      <c r="J3" s="24" t="s">
        <v>2</v>
      </c>
      <c r="K3" s="25"/>
      <c r="L3" s="25"/>
      <c r="M3" s="25"/>
      <c r="N3" s="24" t="s">
        <v>3</v>
      </c>
      <c r="O3" s="25"/>
      <c r="P3" s="25"/>
      <c r="Q3" s="26"/>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56" s="3" customFormat="1" ht="51" customHeight="1">
      <c r="A4" s="5" t="s">
        <v>18</v>
      </c>
      <c r="B4" s="6" t="s">
        <v>4</v>
      </c>
      <c r="C4" s="6" t="s">
        <v>5</v>
      </c>
      <c r="D4" s="6" t="s">
        <v>6</v>
      </c>
      <c r="E4" s="6" t="s">
        <v>39</v>
      </c>
      <c r="F4" s="6" t="s">
        <v>4</v>
      </c>
      <c r="G4" s="6" t="s">
        <v>5</v>
      </c>
      <c r="H4" s="6" t="s">
        <v>6</v>
      </c>
      <c r="I4" s="6" t="s">
        <v>39</v>
      </c>
      <c r="J4" s="6" t="s">
        <v>4</v>
      </c>
      <c r="K4" s="6" t="s">
        <v>5</v>
      </c>
      <c r="L4" s="6" t="s">
        <v>6</v>
      </c>
      <c r="M4" s="6" t="s">
        <v>39</v>
      </c>
      <c r="N4" s="6" t="s">
        <v>4</v>
      </c>
      <c r="O4" s="6" t="s">
        <v>5</v>
      </c>
      <c r="P4" s="6" t="s">
        <v>6</v>
      </c>
      <c r="Q4" s="7" t="s">
        <v>39</v>
      </c>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s="3" customFormat="1" ht="38.15" customHeight="1">
      <c r="A5" s="5" t="s">
        <v>20</v>
      </c>
      <c r="B5" s="8">
        <v>93</v>
      </c>
      <c r="C5" s="8">
        <v>78</v>
      </c>
      <c r="D5" s="8">
        <v>15</v>
      </c>
      <c r="E5" s="9">
        <f>C5/B5</f>
        <v>0.83870967741935487</v>
      </c>
      <c r="F5" s="8">
        <v>96</v>
      </c>
      <c r="G5" s="8">
        <v>89</v>
      </c>
      <c r="H5" s="8">
        <v>7</v>
      </c>
      <c r="I5" s="9">
        <f>G5/F5</f>
        <v>0.92708333333333337</v>
      </c>
      <c r="J5" s="8">
        <v>93</v>
      </c>
      <c r="K5" s="8">
        <v>72</v>
      </c>
      <c r="L5" s="8">
        <v>21</v>
      </c>
      <c r="M5" s="9">
        <f>K5/J5</f>
        <v>0.77419354838709675</v>
      </c>
      <c r="N5" s="8">
        <v>490</v>
      </c>
      <c r="O5" s="8">
        <v>442</v>
      </c>
      <c r="P5" s="8">
        <v>48</v>
      </c>
      <c r="Q5" s="10">
        <f>O5/N5</f>
        <v>0.90204081632653066</v>
      </c>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s="3" customFormat="1" ht="14.15" customHeight="1">
      <c r="A6" s="11"/>
      <c r="B6" s="12"/>
      <c r="C6" s="12"/>
      <c r="D6" s="12"/>
      <c r="E6" s="13" t="s">
        <v>9</v>
      </c>
      <c r="F6" s="12"/>
      <c r="G6" s="12"/>
      <c r="H6" s="12"/>
      <c r="I6" s="13" t="s">
        <v>10</v>
      </c>
      <c r="J6" s="12"/>
      <c r="K6" s="12"/>
      <c r="L6" s="12"/>
      <c r="M6" s="13" t="s">
        <v>11</v>
      </c>
      <c r="N6" s="12"/>
      <c r="O6" s="12"/>
      <c r="P6" s="12"/>
      <c r="Q6" s="14" t="s">
        <v>12</v>
      </c>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pans="1:256" s="3" customFormat="1" ht="26.15" customHeight="1">
      <c r="A7" s="5" t="s">
        <v>21</v>
      </c>
      <c r="B7" s="8">
        <v>4</v>
      </c>
      <c r="C7" s="8">
        <v>3</v>
      </c>
      <c r="D7" s="8">
        <v>1</v>
      </c>
      <c r="E7" s="9">
        <f>C7/B7</f>
        <v>0.75</v>
      </c>
      <c r="F7" s="8">
        <v>5</v>
      </c>
      <c r="G7" s="8">
        <v>5</v>
      </c>
      <c r="H7" s="8">
        <v>0</v>
      </c>
      <c r="I7" s="9">
        <f>G7/F7</f>
        <v>1</v>
      </c>
      <c r="J7" s="8">
        <v>4</v>
      </c>
      <c r="K7" s="8">
        <v>2</v>
      </c>
      <c r="L7" s="8">
        <v>2</v>
      </c>
      <c r="M7" s="9">
        <f>K7/J7</f>
        <v>0.5</v>
      </c>
      <c r="N7" s="8">
        <v>134</v>
      </c>
      <c r="O7" s="8">
        <v>115</v>
      </c>
      <c r="P7" s="8">
        <v>19</v>
      </c>
      <c r="Q7" s="10">
        <f>O7/N7</f>
        <v>0.85820895522388063</v>
      </c>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s="3" customFormat="1" ht="14.15" customHeight="1">
      <c r="A8" s="11"/>
      <c r="B8" s="12"/>
      <c r="C8" s="12"/>
      <c r="D8" s="12"/>
      <c r="E8" s="13" t="s">
        <v>13</v>
      </c>
      <c r="F8" s="12"/>
      <c r="G8" s="12"/>
      <c r="H8" s="12"/>
      <c r="I8" s="13" t="s">
        <v>14</v>
      </c>
      <c r="J8" s="12"/>
      <c r="K8" s="12"/>
      <c r="L8" s="12"/>
      <c r="M8" s="13" t="s">
        <v>15</v>
      </c>
      <c r="N8" s="12"/>
      <c r="O8" s="12"/>
      <c r="P8" s="12"/>
      <c r="Q8" s="14" t="s">
        <v>16</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s="3" customFormat="1" ht="26.15" customHeight="1">
      <c r="A9" s="5" t="s">
        <v>22</v>
      </c>
      <c r="B9" s="8">
        <v>35</v>
      </c>
      <c r="C9" s="8">
        <v>28</v>
      </c>
      <c r="D9" s="8">
        <v>7</v>
      </c>
      <c r="E9" s="9">
        <f>C9/B9</f>
        <v>0.8</v>
      </c>
      <c r="F9" s="8">
        <v>31</v>
      </c>
      <c r="G9" s="8">
        <v>29</v>
      </c>
      <c r="H9" s="8">
        <v>2</v>
      </c>
      <c r="I9" s="9">
        <f>G9/F9</f>
        <v>0.93548387096774188</v>
      </c>
      <c r="J9" s="8">
        <v>35</v>
      </c>
      <c r="K9" s="8">
        <v>28</v>
      </c>
      <c r="L9" s="8">
        <v>7</v>
      </c>
      <c r="M9" s="9">
        <f>K9/J9</f>
        <v>0.8</v>
      </c>
      <c r="N9" s="8">
        <v>167</v>
      </c>
      <c r="O9" s="8">
        <v>157</v>
      </c>
      <c r="P9" s="8">
        <v>10</v>
      </c>
      <c r="Q9" s="10">
        <f>O9/N9</f>
        <v>0.94011976047904189</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s="3" customFormat="1" ht="14.15" customHeight="1">
      <c r="A10" s="11"/>
      <c r="B10" s="12"/>
      <c r="C10" s="12"/>
      <c r="D10" s="12"/>
      <c r="E10" s="13" t="s">
        <v>25</v>
      </c>
      <c r="F10" s="12"/>
      <c r="G10" s="12"/>
      <c r="H10" s="12"/>
      <c r="I10" s="13" t="s">
        <v>26</v>
      </c>
      <c r="J10" s="12"/>
      <c r="K10" s="12"/>
      <c r="L10" s="12"/>
      <c r="M10" s="13" t="s">
        <v>25</v>
      </c>
      <c r="N10" s="12"/>
      <c r="O10" s="12"/>
      <c r="P10" s="12"/>
      <c r="Q10" s="14" t="s">
        <v>27</v>
      </c>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spans="1:256" s="3" customFormat="1" ht="26.15" customHeight="1">
      <c r="A11" s="5" t="s">
        <v>23</v>
      </c>
      <c r="B11" s="8">
        <v>30</v>
      </c>
      <c r="C11" s="8">
        <v>28</v>
      </c>
      <c r="D11" s="8">
        <v>2</v>
      </c>
      <c r="E11" s="9">
        <f>C11/B11</f>
        <v>0.93333333333333335</v>
      </c>
      <c r="F11" s="8">
        <v>37</v>
      </c>
      <c r="G11" s="8">
        <v>35</v>
      </c>
      <c r="H11" s="8">
        <v>2</v>
      </c>
      <c r="I11" s="9">
        <f>G11/F11</f>
        <v>0.94594594594594594</v>
      </c>
      <c r="J11" s="8">
        <v>30</v>
      </c>
      <c r="K11" s="8">
        <v>25</v>
      </c>
      <c r="L11" s="8">
        <v>5</v>
      </c>
      <c r="M11" s="9">
        <f>K11/J11</f>
        <v>0.83333333333333337</v>
      </c>
      <c r="N11" s="8">
        <v>92</v>
      </c>
      <c r="O11" s="8">
        <v>82</v>
      </c>
      <c r="P11" s="8">
        <v>10</v>
      </c>
      <c r="Q11" s="10">
        <f>O11/N11</f>
        <v>0.89130434782608692</v>
      </c>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256" s="3" customFormat="1" ht="14.15" customHeight="1">
      <c r="A12" s="11"/>
      <c r="B12" s="12"/>
      <c r="C12" s="12"/>
      <c r="D12" s="12"/>
      <c r="E12" s="13" t="s">
        <v>28</v>
      </c>
      <c r="F12" s="12"/>
      <c r="G12" s="12"/>
      <c r="H12" s="12"/>
      <c r="I12" s="13" t="s">
        <v>29</v>
      </c>
      <c r="J12" s="12"/>
      <c r="K12" s="12"/>
      <c r="L12" s="12"/>
      <c r="M12" s="13" t="s">
        <v>30</v>
      </c>
      <c r="N12" s="12"/>
      <c r="O12" s="12"/>
      <c r="P12" s="12"/>
      <c r="Q12" s="14" t="s">
        <v>31</v>
      </c>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pans="1:256" s="3" customFormat="1" ht="26.15" customHeight="1">
      <c r="A13" s="5" t="s">
        <v>24</v>
      </c>
      <c r="B13" s="8">
        <v>8</v>
      </c>
      <c r="C13" s="8">
        <v>8</v>
      </c>
      <c r="D13" s="8">
        <v>0</v>
      </c>
      <c r="E13" s="9">
        <f>C13/B13</f>
        <v>1</v>
      </c>
      <c r="F13" s="8">
        <v>8</v>
      </c>
      <c r="G13" s="8">
        <v>7</v>
      </c>
      <c r="H13" s="8">
        <v>1</v>
      </c>
      <c r="I13" s="9">
        <f>G13/F13</f>
        <v>0.875</v>
      </c>
      <c r="J13" s="8">
        <v>10</v>
      </c>
      <c r="K13" s="8">
        <v>8</v>
      </c>
      <c r="L13" s="8">
        <v>2</v>
      </c>
      <c r="M13" s="9">
        <f>K13/J13</f>
        <v>0.8</v>
      </c>
      <c r="N13" s="8">
        <v>41</v>
      </c>
      <c r="O13" s="8">
        <v>41</v>
      </c>
      <c r="P13" s="8">
        <v>0</v>
      </c>
      <c r="Q13" s="10">
        <f>O13/N13</f>
        <v>1</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pans="1:256" s="3" customFormat="1" ht="14.15" customHeight="1">
      <c r="A14" s="11"/>
      <c r="B14" s="12"/>
      <c r="C14" s="12"/>
      <c r="D14" s="12"/>
      <c r="E14" s="13" t="s">
        <v>32</v>
      </c>
      <c r="F14" s="12"/>
      <c r="G14" s="12"/>
      <c r="H14" s="12"/>
      <c r="I14" s="13" t="s">
        <v>33</v>
      </c>
      <c r="J14" s="12"/>
      <c r="K14" s="12"/>
      <c r="L14" s="12"/>
      <c r="M14" s="13" t="s">
        <v>34</v>
      </c>
      <c r="N14" s="12"/>
      <c r="O14" s="12"/>
      <c r="P14" s="12"/>
      <c r="Q14" s="14" t="s">
        <v>35</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spans="1:256" s="3" customFormat="1" ht="64" customHeight="1">
      <c r="A15" s="5" t="s">
        <v>19</v>
      </c>
      <c r="B15" s="6" t="s">
        <v>4</v>
      </c>
      <c r="C15" s="6" t="s">
        <v>5</v>
      </c>
      <c r="D15" s="6" t="s">
        <v>6</v>
      </c>
      <c r="E15" s="6" t="s">
        <v>40</v>
      </c>
      <c r="F15" s="6" t="s">
        <v>4</v>
      </c>
      <c r="G15" s="6" t="s">
        <v>5</v>
      </c>
      <c r="H15" s="6" t="s">
        <v>6</v>
      </c>
      <c r="I15" s="6" t="s">
        <v>40</v>
      </c>
      <c r="J15" s="6" t="s">
        <v>4</v>
      </c>
      <c r="K15" s="6" t="s">
        <v>5</v>
      </c>
      <c r="L15" s="6" t="s">
        <v>6</v>
      </c>
      <c r="M15" s="6" t="s">
        <v>40</v>
      </c>
      <c r="N15" s="6" t="s">
        <v>4</v>
      </c>
      <c r="O15" s="6" t="s">
        <v>5</v>
      </c>
      <c r="P15" s="6" t="s">
        <v>6</v>
      </c>
      <c r="Q15" s="7" t="s">
        <v>40</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pans="1:256" s="3" customFormat="1" ht="38.15" customHeight="1">
      <c r="A16" s="5" t="s">
        <v>17</v>
      </c>
      <c r="B16" s="8">
        <v>472</v>
      </c>
      <c r="C16" s="8">
        <v>0</v>
      </c>
      <c r="D16" s="8">
        <v>472</v>
      </c>
      <c r="E16" s="9">
        <f>D16/B16</f>
        <v>1</v>
      </c>
      <c r="F16" s="8">
        <v>759</v>
      </c>
      <c r="G16" s="8">
        <v>0</v>
      </c>
      <c r="H16" s="8">
        <v>759</v>
      </c>
      <c r="I16" s="9">
        <f>H16/F16</f>
        <v>1</v>
      </c>
      <c r="J16" s="8">
        <f>391+99</f>
        <v>490</v>
      </c>
      <c r="K16" s="8">
        <v>2</v>
      </c>
      <c r="L16" s="8">
        <v>488</v>
      </c>
      <c r="M16" s="9">
        <f>L16/J16</f>
        <v>0.99591836734693873</v>
      </c>
      <c r="N16" s="8">
        <v>664</v>
      </c>
      <c r="O16" s="8">
        <v>19</v>
      </c>
      <c r="P16" s="8">
        <v>645</v>
      </c>
      <c r="Q16" s="10">
        <f>P16/N16</f>
        <v>0.97138554216867468</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row r="17" spans="1:256" s="3" customFormat="1" ht="20.149999999999999" customHeight="1">
      <c r="A17" s="15"/>
      <c r="B17" s="12"/>
      <c r="C17" s="16"/>
      <c r="D17" s="16"/>
      <c r="E17" s="13" t="s">
        <v>36</v>
      </c>
      <c r="F17" s="12"/>
      <c r="G17" s="16"/>
      <c r="H17" s="16"/>
      <c r="I17" s="13" t="s">
        <v>37</v>
      </c>
      <c r="J17" s="12"/>
      <c r="K17" s="12"/>
      <c r="L17" s="12"/>
      <c r="M17" s="13" t="s">
        <v>7</v>
      </c>
      <c r="N17" s="12"/>
      <c r="O17" s="16"/>
      <c r="P17" s="16"/>
      <c r="Q17" s="14" t="s">
        <v>38</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pans="1:256" s="3" customFormat="1" ht="97" customHeight="1">
      <c r="A18" s="17" t="s">
        <v>8</v>
      </c>
      <c r="B18" s="27" t="s">
        <v>41</v>
      </c>
      <c r="C18" s="28"/>
      <c r="D18" s="28"/>
      <c r="E18" s="28"/>
      <c r="F18" s="28"/>
      <c r="G18" s="28"/>
      <c r="H18" s="28"/>
      <c r="I18" s="28"/>
      <c r="J18" s="28"/>
      <c r="K18" s="28"/>
      <c r="L18" s="28"/>
      <c r="M18" s="28"/>
      <c r="N18" s="28"/>
      <c r="O18" s="28"/>
      <c r="P18" s="28"/>
      <c r="Q18" s="29"/>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row>
  </sheetData>
  <mergeCells count="6">
    <mergeCell ref="A2:Q2"/>
    <mergeCell ref="B3:E3"/>
    <mergeCell ref="F3:I3"/>
    <mergeCell ref="N3:Q3"/>
    <mergeCell ref="B18:Q18"/>
    <mergeCell ref="J3:M3"/>
  </mergeCells>
  <hyperlinks>
    <hyperlink ref="B18" r:id="rId1" display="https://www.gov.uk/government/publications/covid-19-laboratory-evaluations-of-serological-assays" xr:uid="{00000000-0004-0000-0000-000000000000}"/>
  </hyperlinks>
  <pageMargins left="0.5" right="0.5" top="0.75" bottom="0.75" header="0.27777800000000002" footer="0.27777800000000002"/>
  <pageSetup scale="72" orientation="portrait" r:id="rId2"/>
  <headerFooter>
    <oddFooter>&amp;C&amp;"Helvetica Neue,Regular"&amp;12&amp;K000000&amp;P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0F39B8DBC176749926A29A2974E95DD" ma:contentTypeVersion="13" ma:contentTypeDescription="Create a new document." ma:contentTypeScope="" ma:versionID="76e015e7abd06f95e37ac3e5982a00e1">
  <xsd:schema xmlns:xsd="http://www.w3.org/2001/XMLSchema" xmlns:xs="http://www.w3.org/2001/XMLSchema" xmlns:p="http://schemas.microsoft.com/office/2006/metadata/properties" xmlns:ns3="6bf4b3f8-c276-493f-8556-32ccd4f5dd26" xmlns:ns4="06e8564b-e638-4ffc-bb94-06522112b64a" targetNamespace="http://schemas.microsoft.com/office/2006/metadata/properties" ma:root="true" ma:fieldsID="66598530f11680a3eb49f8693e327828" ns3:_="" ns4:_="">
    <xsd:import namespace="6bf4b3f8-c276-493f-8556-32ccd4f5dd26"/>
    <xsd:import namespace="06e8564b-e638-4ffc-bb94-06522112b64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f4b3f8-c276-493f-8556-32ccd4f5dd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6e8564b-e638-4ffc-bb94-06522112b64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2FA4884-CEFE-4667-8B90-7D86E58D0CD7}">
  <ds:schemaRefs>
    <ds:schemaRef ds:uri="http://schemas.microsoft.com/sharepoint/v3/contenttype/forms"/>
  </ds:schemaRefs>
</ds:datastoreItem>
</file>

<file path=customXml/itemProps2.xml><?xml version="1.0" encoding="utf-8"?>
<ds:datastoreItem xmlns:ds="http://schemas.openxmlformats.org/officeDocument/2006/customXml" ds:itemID="{AC4BCC9D-6B1D-44EC-955C-F294125178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f4b3f8-c276-493f-8556-32ccd4f5dd26"/>
    <ds:schemaRef ds:uri="06e8564b-e638-4ffc-bb94-06522112b6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5EAA08-39E1-4420-BD7B-473C094BD04A}">
  <ds:schemaRefs>
    <ds:schemaRef ds:uri="http://schemas.microsoft.com/office/infopath/2007/PartnerControls"/>
    <ds:schemaRef ds:uri="http://purl.org/dc/terms/"/>
    <ds:schemaRef ds:uri="http://schemas.microsoft.com/office/2006/documentManagement/types"/>
    <ds:schemaRef ds:uri="http://www.w3.org/XML/1998/namespace"/>
    <ds:schemaRef ds:uri="6bf4b3f8-c276-493f-8556-32ccd4f5dd26"/>
    <ds:schemaRef ds:uri="http://purl.org/dc/elements/1.1/"/>
    <ds:schemaRef ds:uri="http://schemas.openxmlformats.org/package/2006/metadata/core-properties"/>
    <ds:schemaRef ds:uri="06e8564b-e638-4ffc-bb94-06522112b64a"/>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Appendix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Kirwan</dc:creator>
  <cp:lastModifiedBy>Altomara, Deanna (CDC/DDID/NCEZID/OD) (CTR)</cp:lastModifiedBy>
  <dcterms:created xsi:type="dcterms:W3CDTF">2020-06-05T17:32:38Z</dcterms:created>
  <dcterms:modified xsi:type="dcterms:W3CDTF">2020-11-17T17:33:58Z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0x01010030F39B8DBC176749926A29A2974E95DD</vt:lpwstr>
  </property>
  <property fmtid="{D5CDD505-2E9C-101B-9397-08002B2CF9AE}" pid="3" name="MSIP_Label_7b94a7b8-f06c-4dfe-bdcc-9b548fd58c31_Enabled">
    <vt:lpwstr>true</vt:lpwstr>
  </property>
  <property fmtid="{D5CDD505-2E9C-101B-9397-08002B2CF9AE}" pid="4" name="MSIP_Label_7b94a7b8-f06c-4dfe-bdcc-9b548fd58c31_SetDate">
    <vt:lpwstr>2020-11-17T17:33:23Z</vt:lpwstr>
  </property>
  <property fmtid="{D5CDD505-2E9C-101B-9397-08002B2CF9AE}" pid="5" name="MSIP_Label_7b94a7b8-f06c-4dfe-bdcc-9b548fd58c31_Method">
    <vt:lpwstr>Privileged</vt:lpwstr>
  </property>
  <property fmtid="{D5CDD505-2E9C-101B-9397-08002B2CF9AE}" pid="6" name="MSIP_Label_7b94a7b8-f06c-4dfe-bdcc-9b548fd58c31_Name">
    <vt:lpwstr>7b94a7b8-f06c-4dfe-bdcc-9b548fd58c31</vt:lpwstr>
  </property>
  <property fmtid="{D5CDD505-2E9C-101B-9397-08002B2CF9AE}" pid="7" name="MSIP_Label_7b94a7b8-f06c-4dfe-bdcc-9b548fd58c31_SiteId">
    <vt:lpwstr>9ce70869-60db-44fd-abe8-d2767077fc8f</vt:lpwstr>
  </property>
  <property fmtid="{D5CDD505-2E9C-101B-9397-08002B2CF9AE}" pid="8" name="MSIP_Label_7b94a7b8-f06c-4dfe-bdcc-9b548fd58c31_ActionId">
    <vt:lpwstr>83c55395-92f6-497e-89c1-8b03dd75e04c</vt:lpwstr>
  </property>
  <property fmtid="{D5CDD505-2E9C-101B-9397-08002B2CF9AE}" pid="9" name="MSIP_Label_7b94a7b8-f06c-4dfe-bdcc-9b548fd58c31_ContentBits">
    <vt:lpwstr>0</vt:lpwstr>
  </property>
</Properties>
</file>